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bpataki\Documents\Odjel za nabavu\Pozivi na dostavu ponuda\Izvođenje radova rušenja i demontaže 10 objekata na otvorenom prostoru\Final-za objavu\"/>
    </mc:Choice>
  </mc:AlternateContent>
  <xr:revisionPtr revIDLastSave="0" documentId="13_ncr:1_{64380BC6-BBDF-4A38-B99F-322523074FF2}" xr6:coauthVersionLast="47" xr6:coauthVersionMax="47" xr10:uidLastSave="{00000000-0000-0000-0000-000000000000}"/>
  <bookViews>
    <workbookView xWindow="-120" yWindow="-120" windowWidth="29040" windowHeight="15840" tabRatio="803" xr2:uid="{00000000-000D-0000-FFFF-FFFF00000000}"/>
  </bookViews>
  <sheets>
    <sheet name="nasl" sheetId="30" r:id="rId1"/>
    <sheet name="REKAPITULACIJA" sheetId="40" r:id="rId2"/>
    <sheet name="objekt 3" sheetId="31" r:id="rId3"/>
    <sheet name="temelj uz objekt 3" sheetId="33" r:id="rId4"/>
    <sheet name="objekt 19" sheetId="34" r:id="rId5"/>
    <sheet name="objekt 20" sheetId="35" r:id="rId6"/>
    <sheet name="wc kod paviljona 20" sheetId="38" r:id="rId7"/>
    <sheet name="objekt 22" sheetId="36" r:id="rId8"/>
    <sheet name="objekt 24" sheetId="37" r:id="rId9"/>
    <sheet name="objekt 29" sheetId="32" r:id="rId10"/>
    <sheet name="objekt 30" sheetId="29" r:id="rId11"/>
    <sheet name="objekt 35" sheetId="39" r:id="rId12"/>
  </sheets>
  <definedNames>
    <definedName name="_xlnm.Print_Area" localSheetId="0">nasl!$A$1:$F$54</definedName>
    <definedName name="_xlnm.Print_Area" localSheetId="4">'objekt 19'!$A$1:$F$73</definedName>
    <definedName name="_xlnm.Print_Area" localSheetId="5">'objekt 20'!$A$1:$F$83</definedName>
    <definedName name="_xlnm.Print_Area" localSheetId="7">'objekt 22'!$A$1:$F$76</definedName>
    <definedName name="_xlnm.Print_Area" localSheetId="8">'objekt 24'!$A$1:$F$77</definedName>
    <definedName name="_xlnm.Print_Area" localSheetId="9">'objekt 29'!$A$1:$F$79</definedName>
    <definedName name="_xlnm.Print_Area" localSheetId="2">'objekt 3'!$A$1:$F$92</definedName>
    <definedName name="_xlnm.Print_Area" localSheetId="10">'objekt 30'!$A$1:$F$99</definedName>
    <definedName name="_xlnm.Print_Area" localSheetId="11">'objekt 35'!$A$1:$F$83</definedName>
    <definedName name="_xlnm.Print_Area" localSheetId="1">REKAPITULACIJA!$A$1:$E$26</definedName>
    <definedName name="_xlnm.Print_Area" localSheetId="3">'temelj uz objekt 3'!$A$1:$F$22</definedName>
    <definedName name="_xlnm.Print_Area" localSheetId="6">'wc kod paviljona 20'!$A$1:$F$53</definedName>
    <definedName name="_xlnm.Print_Titles" localSheetId="4">'objekt 19'!$1:$1</definedName>
    <definedName name="_xlnm.Print_Titles" localSheetId="5">'objekt 20'!$1:$1</definedName>
    <definedName name="_xlnm.Print_Titles" localSheetId="7">'objekt 22'!$1:$1</definedName>
    <definedName name="_xlnm.Print_Titles" localSheetId="8">'objekt 24'!$1:$1</definedName>
    <definedName name="_xlnm.Print_Titles" localSheetId="9">'objekt 29'!$1:$1</definedName>
    <definedName name="_xlnm.Print_Titles" localSheetId="2">'objekt 3'!$1:$1</definedName>
    <definedName name="_xlnm.Print_Titles" localSheetId="10">'objekt 30'!$1:$1</definedName>
    <definedName name="_xlnm.Print_Titles" localSheetId="11">'objekt 35'!$1:$1</definedName>
    <definedName name="_xlnm.Print_Titles" localSheetId="3">'temelj uz objekt 3'!$1:$1</definedName>
    <definedName name="_xlnm.Print_Titles" localSheetId="6">'wc kod paviljona 20'!$1:$1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1" i="39" l="1"/>
  <c r="F97" i="29"/>
  <c r="F77" i="32"/>
  <c r="F75" i="37"/>
  <c r="F74" i="36"/>
  <c r="F51" i="38"/>
  <c r="F81" i="35"/>
  <c r="F71" i="34"/>
  <c r="F20" i="33"/>
  <c r="F90" i="31"/>
  <c r="F79" i="35"/>
  <c r="F34" i="34"/>
  <c r="F33" i="34"/>
  <c r="F21" i="34"/>
  <c r="F8" i="34"/>
  <c r="D29" i="39"/>
  <c r="D74" i="39"/>
  <c r="D55" i="39"/>
  <c r="D76" i="39"/>
  <c r="F76" i="39" s="1"/>
  <c r="D20" i="38"/>
  <c r="F72" i="32"/>
  <c r="F75" i="32"/>
  <c r="F14" i="32"/>
  <c r="F31" i="32"/>
  <c r="F32" i="32"/>
  <c r="F33" i="32"/>
  <c r="F34" i="32"/>
  <c r="F30" i="32"/>
  <c r="F20" i="32"/>
  <c r="F8" i="32"/>
  <c r="F72" i="36"/>
  <c r="F58" i="36"/>
  <c r="F54" i="36"/>
  <c r="F43" i="36"/>
  <c r="F42" i="36"/>
  <c r="F35" i="38"/>
  <c r="F76" i="35"/>
  <c r="F38" i="35"/>
  <c r="F30" i="35"/>
  <c r="F69" i="34"/>
  <c r="F43" i="34"/>
  <c r="F48" i="36"/>
  <c r="F31" i="34"/>
  <c r="F15" i="34"/>
  <c r="F10" i="35"/>
  <c r="D42" i="38"/>
  <c r="F42" i="38" s="1"/>
  <c r="F33" i="36"/>
  <c r="F28" i="36"/>
  <c r="F11" i="36"/>
  <c r="F38" i="38"/>
  <c r="F72" i="35"/>
  <c r="F64" i="35"/>
  <c r="F63" i="35"/>
  <c r="F48" i="35"/>
  <c r="F43" i="35"/>
  <c r="D66" i="34"/>
  <c r="B16" i="40"/>
  <c r="B15" i="40"/>
  <c r="B14" i="40"/>
  <c r="B13" i="40"/>
  <c r="B12" i="40"/>
  <c r="B11" i="40"/>
  <c r="B10" i="40"/>
  <c r="B9" i="40"/>
  <c r="B8" i="40"/>
  <c r="B7" i="40"/>
  <c r="F60" i="34" l="1"/>
  <c r="F64" i="34"/>
  <c r="F66" i="34"/>
  <c r="F56" i="34"/>
  <c r="F46" i="38"/>
  <c r="F32" i="34"/>
  <c r="F10" i="34"/>
  <c r="F37" i="34"/>
  <c r="F47" i="36"/>
  <c r="F49" i="36"/>
  <c r="F34" i="35"/>
  <c r="F37" i="32"/>
  <c r="F37" i="36"/>
  <c r="F20" i="38"/>
  <c r="F22" i="36"/>
  <c r="F14" i="38"/>
  <c r="F26" i="32"/>
  <c r="F15" i="35"/>
  <c r="F21" i="37" l="1"/>
  <c r="F8" i="35"/>
  <c r="F25" i="37"/>
  <c r="F16" i="36"/>
  <c r="F15" i="37"/>
  <c r="F27" i="34"/>
  <c r="F21" i="35"/>
  <c r="F65" i="36"/>
  <c r="F62" i="36"/>
  <c r="F64" i="36"/>
  <c r="F63" i="36"/>
  <c r="F66" i="36"/>
  <c r="F18" i="33"/>
  <c r="F12" i="33"/>
  <c r="F13" i="33"/>
  <c r="F14" i="33"/>
  <c r="F15" i="33"/>
  <c r="F11" i="33"/>
  <c r="F88" i="31"/>
  <c r="F85" i="31"/>
  <c r="F81" i="31"/>
  <c r="F62" i="31"/>
  <c r="F48" i="31"/>
  <c r="F41" i="31"/>
  <c r="F40" i="31"/>
  <c r="F39" i="31"/>
  <c r="F38" i="31"/>
  <c r="F37" i="31"/>
  <c r="F36" i="31"/>
  <c r="F35" i="31"/>
  <c r="F31" i="31"/>
  <c r="F26" i="31"/>
  <c r="F21" i="31"/>
  <c r="F15" i="31"/>
  <c r="F10" i="31"/>
  <c r="F8" i="31"/>
  <c r="F73" i="37"/>
  <c r="F70" i="37"/>
  <c r="F68" i="37"/>
  <c r="F64" i="37"/>
  <c r="F61" i="37"/>
  <c r="F60" i="37"/>
  <c r="F56" i="37"/>
  <c r="F55" i="37"/>
  <c r="F54" i="37"/>
  <c r="F53" i="37"/>
  <c r="F52" i="37"/>
  <c r="F48" i="37"/>
  <c r="F38" i="37"/>
  <c r="F37" i="37"/>
  <c r="F32" i="37"/>
  <c r="F10" i="37"/>
  <c r="F8" i="37"/>
  <c r="F79" i="39"/>
  <c r="F70" i="39"/>
  <c r="F63" i="39"/>
  <c r="F61" i="39"/>
  <c r="F60" i="39"/>
  <c r="F55" i="39"/>
  <c r="F48" i="39"/>
  <c r="F47" i="39"/>
  <c r="F46" i="39"/>
  <c r="F45" i="39"/>
  <c r="F44" i="39"/>
  <c r="F40" i="39"/>
  <c r="F35" i="39"/>
  <c r="F29" i="39"/>
  <c r="F23" i="39"/>
  <c r="F22" i="39"/>
  <c r="F21" i="39"/>
  <c r="F14" i="39"/>
  <c r="F8" i="39"/>
  <c r="F96" i="29"/>
  <c r="F39" i="29"/>
  <c r="F40" i="29"/>
  <c r="F41" i="29"/>
  <c r="F42" i="29"/>
  <c r="F43" i="29"/>
  <c r="F44" i="29"/>
  <c r="F87" i="29"/>
  <c r="F93" i="29"/>
  <c r="F14" i="29"/>
  <c r="F19" i="29"/>
  <c r="F28" i="29"/>
  <c r="F29" i="29"/>
  <c r="F30" i="29"/>
  <c r="F35" i="29"/>
  <c r="F8" i="29"/>
  <c r="F74" i="39"/>
  <c r="D51" i="39"/>
  <c r="F51" i="39" s="1"/>
  <c r="D64" i="39"/>
  <c r="F64" i="39" s="1"/>
  <c r="D62" i="39"/>
  <c r="F62" i="39" s="1"/>
  <c r="D67" i="39"/>
  <c r="F67" i="39" s="1"/>
  <c r="F83" i="39" s="1"/>
  <c r="D49" i="38"/>
  <c r="F49" i="38" s="1"/>
  <c r="D31" i="38"/>
  <c r="F31" i="38" s="1"/>
  <c r="D43" i="37"/>
  <c r="F43" i="37" s="1"/>
  <c r="D51" i="35"/>
  <c r="F51" i="35" s="1"/>
  <c r="D57" i="35"/>
  <c r="F57" i="35" s="1"/>
  <c r="D62" i="35"/>
  <c r="F62" i="35" s="1"/>
  <c r="D53" i="34"/>
  <c r="F53" i="34" s="1"/>
  <c r="D50" i="34"/>
  <c r="F50" i="34" s="1"/>
  <c r="D76" i="31"/>
  <c r="F76" i="31" s="1"/>
  <c r="D73" i="31"/>
  <c r="F73" i="31" s="1"/>
  <c r="D65" i="31"/>
  <c r="F65" i="31" s="1"/>
  <c r="D69" i="31"/>
  <c r="F69" i="31" s="1"/>
  <c r="D55" i="31"/>
  <c r="F55" i="31" s="1"/>
  <c r="D44" i="31"/>
  <c r="F44" i="31" s="1"/>
  <c r="F92" i="31" l="1"/>
  <c r="E7" i="40" s="1"/>
  <c r="F22" i="33"/>
  <c r="E8" i="40" s="1"/>
  <c r="F73" i="34"/>
  <c r="E9" i="40" s="1"/>
  <c r="F8" i="38"/>
  <c r="F53" i="38" s="1"/>
  <c r="F8" i="36"/>
  <c r="F83" i="35"/>
  <c r="E10" i="40" s="1"/>
  <c r="E16" i="40"/>
  <c r="F77" i="37"/>
  <c r="E13" i="40" s="1"/>
  <c r="D70" i="32"/>
  <c r="F70" i="32" s="1"/>
  <c r="D63" i="32"/>
  <c r="F63" i="32" s="1"/>
  <c r="D66" i="32"/>
  <c r="F66" i="32" s="1"/>
  <c r="D43" i="32"/>
  <c r="F43" i="32" s="1"/>
  <c r="D24" i="29"/>
  <c r="D91" i="29"/>
  <c r="D83" i="29"/>
  <c r="D80" i="29"/>
  <c r="D71" i="29"/>
  <c r="F71" i="29" s="1"/>
  <c r="D64" i="29"/>
  <c r="D60" i="29"/>
  <c r="D56" i="29"/>
  <c r="D47" i="29"/>
  <c r="E12" i="40" l="1"/>
  <c r="E11" i="40"/>
  <c r="F69" i="36"/>
  <c r="F76" i="36" s="1"/>
  <c r="F64" i="29"/>
  <c r="F83" i="29"/>
  <c r="F91" i="29"/>
  <c r="F80" i="29"/>
  <c r="F47" i="29"/>
  <c r="F56" i="29"/>
  <c r="F24" i="29"/>
  <c r="F60" i="29"/>
  <c r="D60" i="32"/>
  <c r="F60" i="32" s="1"/>
  <c r="F99" i="29" l="1"/>
  <c r="E15" i="40" s="1"/>
  <c r="D51" i="32"/>
  <c r="F51" i="32" s="1"/>
  <c r="F79" i="32" s="1"/>
  <c r="E14" i="40" s="1"/>
  <c r="E17" i="40" l="1"/>
  <c r="E20" i="40" s="1"/>
  <c r="E21" i="40" s="1"/>
</calcChain>
</file>

<file path=xl/sharedStrings.xml><?xml version="1.0" encoding="utf-8"?>
<sst xmlns="http://schemas.openxmlformats.org/spreadsheetml/2006/main" count="1049" uniqueCount="247">
  <si>
    <t>1.</t>
  </si>
  <si>
    <t>2.</t>
  </si>
  <si>
    <t>kom</t>
  </si>
  <si>
    <t>3.</t>
  </si>
  <si>
    <t>4.</t>
  </si>
  <si>
    <t>5.</t>
  </si>
  <si>
    <t>6.</t>
  </si>
  <si>
    <t>7.</t>
  </si>
  <si>
    <t>Napomena:</t>
  </si>
  <si>
    <t>8.</t>
  </si>
  <si>
    <t>m2</t>
  </si>
  <si>
    <t>m3</t>
  </si>
  <si>
    <t>9.</t>
  </si>
  <si>
    <t>10.</t>
  </si>
  <si>
    <t>11.</t>
  </si>
  <si>
    <t>12.</t>
  </si>
  <si>
    <t>13.</t>
  </si>
  <si>
    <t>14.</t>
  </si>
  <si>
    <t>*</t>
  </si>
  <si>
    <t>Prije početka bilo kakvih radova, treba pismeno zatražiti isključenje svih instalacijskih vodova (struja, voda i sl.) od Komunalnih društava nadležnih za to područje.</t>
  </si>
  <si>
    <t>Priprema i organizacija gradilišta koja uključuje: izradu, montažu i demontažu gradilišne ograde, vrata gradilišta, osiguranje prolaznika, natpisnih ploča i sve ostalo nužno za nesmetano funkcioniranje gradilišta.</t>
  </si>
  <si>
    <t>Izrada ograde gradilišta - sve u skladu sa važećem Zakonom o zaštiti na radu.</t>
  </si>
  <si>
    <r>
      <t xml:space="preserve">
</t>
    </r>
    <r>
      <rPr>
        <sz val="10"/>
        <rFont val="Arial"/>
        <family val="2"/>
        <charset val="238"/>
      </rPr>
      <t>komplet</t>
    </r>
  </si>
  <si>
    <t>Demontaža rasvjetnih tijela na fasadi i unutar objekta, komplet sa pripadajućih instalacija.</t>
  </si>
  <si>
    <t>U cijeni je uključen sav horizontalni i vertikalni transport, komplet sa pomoćnim sredstvima za rad.</t>
  </si>
  <si>
    <t>Rasvjetna tijela predati vlasniku.</t>
  </si>
  <si>
    <t>Obračun po komadu.</t>
  </si>
  <si>
    <t>Sve komplet.</t>
  </si>
  <si>
    <t>Demontaža sanitarnih uređaja sa pripadajućom opremom (tuševi, WC-i, umivaonik, bojler).</t>
  </si>
  <si>
    <t>Elemente odložiti van objekta, utovariti i zbrinuti u skladu sa važećom zakonskom regulativom na reciklažno dvorište.</t>
  </si>
  <si>
    <t>Demontaža prozora i vrata, komplet sa pripadajućim okvirima.</t>
  </si>
  <si>
    <t>jednokrilna drvena vrata, veličine do 2 m2.</t>
  </si>
  <si>
    <t>Demontaža limenih oluka i opšava (sljemena, zabata, horizontalnih i vertikalnih oluka), bez obzira na r.š.</t>
  </si>
  <si>
    <t>Elemente odložiti van objekta, utovariti i zbrinuti u skladu sa važećom zakonskom regulativom na reciklažno dvorište. Obračun po m'.</t>
  </si>
  <si>
    <t>m'</t>
  </si>
  <si>
    <t>Demontaža pokrova od valovitih "salonit" ploča (azbest cementne ploče).</t>
  </si>
  <si>
    <t>a</t>
  </si>
  <si>
    <t>Djelatnici koji izvode radove moraju nositi zaštitnu odjeću te maske za nos i usta.</t>
  </si>
  <si>
    <t>Ploče se pri uklanjanju moraju dignuti, a ne smiju se čupati ili lomiti. Vijke i čavle s kojima su ploče bile učvršćene treba ukloniti tako da se ploče ne oštećuju. Kada se uklone elementi učvršćenja, ploča se mora osigurati od klizanja. Pri demontaži se nesmiju upotrebljavati svrdla, pile ili alati za čupanje. Ako se ploče ne mogu ukloniti bez uporabe alata,važno je da se upotrebljavaju isključivo ručna oruđa ili mehanička pomagala za obradu azbestcementa s ugrađenim sisaljkama koje imaju HEPA filtre.</t>
  </si>
  <si>
    <t>Ploče se ne smiju vući preko rubova i preko drugih elemenata.</t>
  </si>
  <si>
    <t>Uklonjene se ploče ne smiju bacati s krova. Na tlo se spuštaju primjerenim dizalima. Vertikalni transport je uključen u cijenu stavke.</t>
  </si>
  <si>
    <t>Demontaža sljemenjaka i svih fazonskih komada uključena je u krovne površine i ne obračunava se posebno.</t>
  </si>
  <si>
    <t>Ploče odložiti van objekta u selektivno dvorište za kasniji odvoz.</t>
  </si>
  <si>
    <t>Obračun po m2 demontiranih krovnih ploča.</t>
  </si>
  <si>
    <t>b</t>
  </si>
  <si>
    <t>Priprema azbest-cementnih ploča za transport.</t>
  </si>
  <si>
    <t>Ploče slagati u predviđenu ambalažu (ovlaštene tvrtke za odvoz) ili pripremiti za transport na sljedeći način; ploče slagati na drvenu paletu, potom se sve ovija polietilenskom folijom minimalne debljine 0,4 mm (potrebno oviti i ispod i iznad palete, dakle potpuno zapakirati sa svih strana). Folija se nepropusno zalijepi ljepljivim trakama.</t>
  </si>
  <si>
    <t>Obračun po m2 pripremljenih azbest-cementnih ploča za transport.</t>
  </si>
  <si>
    <t>c</t>
  </si>
  <si>
    <t>Utovar i odvoz azbest-cementnih ploča na ovlašteni deponij.</t>
  </si>
  <si>
    <t>Izvodi ovlaštena tvrtka, kako je gore navedeno. Troškove transporta podmiruje izvođač radova i predviđaju se ovom stavkom. Važno je pri samoj dostavi da se dobije evidencijski list o postupanju s otpadom koji je dokaz o isporuci azbestnog otpada. Evidencijski list i dokaz o izvršenom transportu čuvati na gradilištu do okončanja radova i staviti na raspolaganje ovlaštenim osobama na njihov zahtjev.</t>
  </si>
  <si>
    <t>Obračun po m2 odveženih azbest-cementnih ploča.</t>
  </si>
  <si>
    <t>Demontaža obloga drvenog krovišta.</t>
  </si>
  <si>
    <t>U cijeni obuhvatiti:</t>
  </si>
  <si>
    <t>skidanje letava - potkonstrukcije salonit ploča</t>
  </si>
  <si>
    <t>demontaža daščane oplate, d=24 mm</t>
  </si>
  <si>
    <t>Elemente krova odložiti van objekta, utovariti i zbrinuti u skladu sa važećom zakonskom regulativom na reciklažno dvorište.</t>
  </si>
  <si>
    <t>Obračun po m2 kose površine krova.</t>
  </si>
  <si>
    <t>Demontaža/rušenje konstrukcije drvenog krovišta.</t>
  </si>
  <si>
    <t>Krovište je složeno i sastoji se od:</t>
  </si>
  <si>
    <t>rogova</t>
  </si>
  <si>
    <t>nazidnica</t>
  </si>
  <si>
    <t>stupova sa "rukama"</t>
  </si>
  <si>
    <t>razupornih greda (po cijeloj širini raspona)</t>
  </si>
  <si>
    <t>Obračun po m2 tlocrtne površine krova.</t>
  </si>
  <si>
    <t>15.</t>
  </si>
  <si>
    <t>Šutu odložiti van objekta, utovariti i zbrinuti u skladu sa važećom zakonskom regulativom na reciklažno dvorište.Obračun po m3 srušenog zida i odvežene šute. Obračun u sraslom stanju.</t>
  </si>
  <si>
    <t>Ručno rušenje raznih pregradnih zidova, debljine 10-15 cm, izvedenog od pune opeke, obostrano ožbukani.</t>
  </si>
  <si>
    <t>Šutu odložiti van objekta, utovariti i zbrinuti u skladu sa važećom zakonskom regulativom na reciklažno dvorište. Obračun po m3 srušenih stupova  i odvežene šute. Obračun u sraslom stanju.</t>
  </si>
  <si>
    <t>Strojno-ručno rušenje armiranobetonske podne ploče, komlet sa svim podlogama, izolacijama i završnim obradama.</t>
  </si>
  <si>
    <t>Prilikom iskopa posebnu pažnju posvetiti postojećim instalacijama u podu (dovod i odvod vode, struja i sl.)</t>
  </si>
  <si>
    <t>Šutu utovariti i zbrinuti u skladu sa važećom zakonskom regulativom na reciklažno dvorište. Obračun po m3 srušenog objekta i odvežene šute. Obračun u sraslom stanju. Obračun po m3.</t>
  </si>
  <si>
    <r>
      <t>Planiranje  terena (</t>
    </r>
    <r>
      <rPr>
        <sz val="10"/>
        <rFont val="Calibri"/>
        <family val="2"/>
        <charset val="238"/>
      </rPr>
      <t>±</t>
    </r>
    <r>
      <rPr>
        <sz val="10"/>
        <rFont val="Arial"/>
        <family val="2"/>
        <charset val="238"/>
      </rPr>
      <t xml:space="preserve"> 5 cm) i nabijanje terena nakon izvršenih svih radova rušenja.</t>
    </r>
  </si>
  <si>
    <t>Obračun po m2 isplanirane i nabijene površine.</t>
  </si>
  <si>
    <r>
      <t xml:space="preserve">INVESTITOR: </t>
    </r>
    <r>
      <rPr>
        <b/>
        <sz val="10"/>
        <rFont val="Arial"/>
        <family val="2"/>
        <charset val="238"/>
      </rPr>
      <t>ZAGREBAČKI VELESAJAM</t>
    </r>
  </si>
  <si>
    <t>Avenija Dubrovnik 15, Zagreb</t>
  </si>
  <si>
    <t>LOKACIJA: Zagrebački Velesajam, Zagreb</t>
  </si>
  <si>
    <r>
      <t xml:space="preserve">ELABORAT:  </t>
    </r>
    <r>
      <rPr>
        <b/>
        <sz val="10"/>
        <rFont val="Arial"/>
        <family val="2"/>
        <charset val="238"/>
      </rPr>
      <t xml:space="preserve"> 345-24</t>
    </r>
  </si>
  <si>
    <t>IZVRŠITELJ: Hiperprostor d.o.o.</t>
  </si>
  <si>
    <t>PROJEKTANT:Ivan Milonja d.i.a.</t>
  </si>
  <si>
    <t>GRAĐEVINA: OBJEKTI ZA RUŠENJE U KRUGU ZV</t>
  </si>
  <si>
    <r>
      <t xml:space="preserve">PROJEKT/FAZA: </t>
    </r>
    <r>
      <rPr>
        <b/>
        <sz val="10"/>
        <rFont val="Arial"/>
        <family val="2"/>
        <charset val="238"/>
      </rPr>
      <t xml:space="preserve">PROJEKT  UKLANJANJA </t>
    </r>
  </si>
  <si>
    <t>ulazna vrata, dim. 104x210 cm</t>
  </si>
  <si>
    <t>prozori, vel. 100x120 cm</t>
  </si>
  <si>
    <t>prozor, vel. 60x60 cm</t>
  </si>
  <si>
    <t>prozor, vel. 60x90 cm</t>
  </si>
  <si>
    <t>dvokrilna stijena, vel. 140x210 cm</t>
  </si>
  <si>
    <t>Demontaža limene peći na fasadi, komplet sa pripadajućih instalacija.</t>
  </si>
  <si>
    <t>Demontaža drvene lamperije</t>
  </si>
  <si>
    <t>Demontaža spuštenog stropa</t>
  </si>
  <si>
    <t>ulazna vrata, dim. 100x210 cm</t>
  </si>
  <si>
    <t>prozori s roletom, vel. 200x115 cm</t>
  </si>
  <si>
    <t>Demontaža pokrova od betonskog crijepa.</t>
  </si>
  <si>
    <t>Strojno-ručno rušenje drvene konstrukcije podne ploče, komlet sa svim podlogama, izolacijama i završnim obradama.</t>
  </si>
  <si>
    <t>Uklonjeni crijepovi se ne smiju bacati s krova. Na tlo se spuštaju primjerenim dizalima. Vertikalni transport je uključen u cijenu stavke.</t>
  </si>
  <si>
    <t>m1</t>
  </si>
  <si>
    <t>Demontaža ogrjevnih tijela, komplet sa pripadajućih instalacija.</t>
  </si>
  <si>
    <t>prozori, vel. 100x175 cm</t>
  </si>
  <si>
    <t>prozori, vel. 100x220 cm</t>
  </si>
  <si>
    <t>prozor, vel. 100x140 cm</t>
  </si>
  <si>
    <t>dvokrilna stijena,, vel. 135x220 cm</t>
  </si>
  <si>
    <t>prozor, vel. 100x90 cm</t>
  </si>
  <si>
    <t>unutrašnja vrata, dim do 2m2</t>
  </si>
  <si>
    <t>Demontaža pokrova od ploča profiliranog lima</t>
  </si>
  <si>
    <t>skidanje letava - potkonstrukcije limenih ploča</t>
  </si>
  <si>
    <t>Strojno-ručno rušenje betonskih opločnika i slojeva ispod.</t>
  </si>
  <si>
    <t>Strojno-ručno rušenje betonskih slojeva poda i pripadajućih temeljnih traka, komlet sa svim podlogama, izolacijama i završnim obradama.</t>
  </si>
  <si>
    <t>Demontaža/rušenje konstrukcije drvenog krovišta i podgleda.</t>
  </si>
  <si>
    <t>Strojno-ručno rušenje elemenata betonske konstrukcije komplet sa svim podlogama, izolacijama i završnim obradama.</t>
  </si>
  <si>
    <t>a) trakasti temelji 50/60 cm</t>
  </si>
  <si>
    <t>b) ploča na tlu d=30 cm</t>
  </si>
  <si>
    <t>c) zidovi d=16 cm</t>
  </si>
  <si>
    <t>d) podna ploča d=16 cm</t>
  </si>
  <si>
    <t>e) stubište</t>
  </si>
  <si>
    <t>Demontaža pokrova od kupe kanalice.</t>
  </si>
  <si>
    <t>Demontaža elemenata drvenog krovišta.</t>
  </si>
  <si>
    <t>16.</t>
  </si>
  <si>
    <t>prozori, vel. 60x110 cm</t>
  </si>
  <si>
    <t>prozor, vel. 105x1200 cm</t>
  </si>
  <si>
    <t>ulazna vrata, dim. 103x230 cm</t>
  </si>
  <si>
    <t>Demontaža raznih uređaja sa pripadajućom opremom (tuševi, WC-i, umivaonik, bojler, čajna kuhinja).</t>
  </si>
  <si>
    <t>Demontaža rasvjetnih tijela na fasadi i unutar objekta, komplet sa pripadajućim instalacija.</t>
  </si>
  <si>
    <t>Demontaža nosača crijepa.</t>
  </si>
  <si>
    <t>Demontaža/rušenje konstrukcije  betonskog krovišta.</t>
  </si>
  <si>
    <t>Strojno-ručno rušenje nosivih zidova, debljine 25 cm sa pripadajućim stupovima, dim. 95x60 cm, izvedenog od pune opeke, obostrano ožbukani.</t>
  </si>
  <si>
    <t>Strojno-ručno rušenje armiranobetonske podne ploče, komplet sa svim podlogama, izolacijama i završnim obradama, te betonskim stepenicama.</t>
  </si>
  <si>
    <t>Demontaža aluminijske bravarije</t>
  </si>
  <si>
    <t>Demontaža čelične konstrukcije</t>
  </si>
  <si>
    <t>profili</t>
  </si>
  <si>
    <t xml:space="preserve">stakla </t>
  </si>
  <si>
    <t>ispuna</t>
  </si>
  <si>
    <t>Demontaža dogradnje od drvenih panela</t>
  </si>
  <si>
    <t>Demontaža potkonstrukcije - nosača salonitnog pokrova. Potkonstrukcija se sastoji od čeličnih profila dim. 5/5 cm</t>
  </si>
  <si>
    <t>Obračun po m1 profila.</t>
  </si>
  <si>
    <t>Demontaža limenog pokrova</t>
  </si>
  <si>
    <t>Uklonjeni limeni paneli se ne smiju bacati s krova. Na tlo se spuštaju primjerenim dizalima. Vertikalni transport je uključen u cijenu stavke.</t>
  </si>
  <si>
    <t>Demontaža čeličnih jarbola</t>
  </si>
  <si>
    <t>Jarboli su od čeličnih kružnih profila promjenljivog presjeka 10-15 cm, visine 8 m</t>
  </si>
  <si>
    <t>Demontaža klima uređaja</t>
  </si>
  <si>
    <t>Iznošenje svih predmeta iz građevine, utovar, odvoz i istovar na deponiju. Obračun odvoza svih predmeta iz građevine komplet sa svim potrebnim sredstvima, i radom . U cijenu uračunati i potrebnu taksu deponije.</t>
  </si>
  <si>
    <t>komplet</t>
  </si>
  <si>
    <t>krovna ploča</t>
  </si>
  <si>
    <t>zidovi i stupovi</t>
  </si>
  <si>
    <t>podna ploča</t>
  </si>
  <si>
    <t>Strojno rušenje ab konstrukcije  različitih dimenzija. U stavku uračunato rušenje, iznošenje iz građevine, utovar, odvoz te zbrinjavanje u skladu sa važećom zakonskom regulativom, kao i sav potreban rad, materijal, radna skela i drugo. Cijena zbrinjavanja uključenja. Obračun u sraslom stanju. Obračun po m³ srušenog ab elementa</t>
  </si>
  <si>
    <t>Strojno-ručno rušenje armiranobetonske podne ploče, komplet sa svim podlogama, izolacijama i završnim obradama.</t>
  </si>
  <si>
    <t>Strojno rušenje vanjskih kompozitnih zidova od armiranog betona, ti i fasadne opeke. U stavku uračunato rušenje, iznošenje iz građevine, utovar, odvoz te zbrinjavanje u skladu sa važećom zakonskom regulativom, kao i sav potreban rad, materijal, radna skela i drugo. Cijena zbrinjavanja uključenja. Obračun u sraslom stanju. Obračun po m³ srušenog ab elementa</t>
  </si>
  <si>
    <t>grede</t>
  </si>
  <si>
    <t>krovni vijenac</t>
  </si>
  <si>
    <t>Demontaža/rušenje konstrukcije drvenog spuštenog stropa</t>
  </si>
  <si>
    <t>Strop se sastoji od metalne potkonstrukcije i drvenih lamela dim. 5/12cm</t>
  </si>
  <si>
    <t>Elemente spuštenog stropa odložiti van objekta, utovariti i zbrinuti u skladu sa važećom zakonskom regulativom na reciklažno dvorište.</t>
  </si>
  <si>
    <t>ulazna vrata, dim. 150x280 cm</t>
  </si>
  <si>
    <t>prozor, vel. 185/280 cm</t>
  </si>
  <si>
    <t>prozor, vel. 145/280 cm</t>
  </si>
  <si>
    <t>harmonika stijena 290/285</t>
  </si>
  <si>
    <t xml:space="preserve">Demontaža toplinske izolacije od stiropora d=5cm u spuštenom stropu. </t>
  </si>
  <si>
    <t>Obračun po m3 .</t>
  </si>
  <si>
    <t>Strojno rušenje vanjskih kompozitnih zidova od drvene konstrukcije obostrano obloženo cementnim pločama. U stavku uračunato rušenje, iznošenje iz građevine, utovar, odvoz te zbrinjavanje u skladu sa važećom zakonskom regulativom, kao i sav potreban rad, materijal, radna skela i drugo. Cijena zbrinjavanja uključenja. Obračun u sraslom stanju. Obračun po m³ srušenog elementa</t>
  </si>
  <si>
    <t>Strojno rušenje unutrašnjih kompozitnih zidova od drvene konstrukcije obostrano obložene cementnim pločama. U stavku uračunato rušenje, iznošenje iz građevine, utovar, odvoz te zbrinjavanje u skladu sa važećom zakonskom regulativom, kao i sav potreban rad, materijal, radna skela i drugo. Cijena zbrinjavanja uključenja. Obračun u sraslom stanju. Obračun po m³ srušenog aelementa</t>
  </si>
  <si>
    <t>Demontaža polikarbonatnog pokrova.</t>
  </si>
  <si>
    <t>Uklonjeni elementi se ne smiju bacati s krova. Na tlo se spuštaju primjerenim dizalima. Vertikalni transport je uključen u cijenu stavke.</t>
  </si>
  <si>
    <t>Demontaža svih fazonskih komada uključena je u krovne površine i ne obračunava se posebno.</t>
  </si>
  <si>
    <t>zidovi</t>
  </si>
  <si>
    <t>vijenac</t>
  </si>
  <si>
    <t>Obračun po komadu demontiranog nosača</t>
  </si>
  <si>
    <t>Demontaža krovne konstrukcije koja se sastoji od drvene krovne rešetke i nosača pokrova.</t>
  </si>
  <si>
    <t>rešetka 740/20-70</t>
  </si>
  <si>
    <t>letve 5/8</t>
  </si>
  <si>
    <t>Strojno rušenje ab podne konstrukcije, uključivo stepenice. U stavku uračunato rušenje, iznošenje iz građevine, utovar, odvoz te zbrinjavanje u skladu sa važećom zakonskom regulativom, kao i sav potreban rad, materijal, radna skela i drugo. Cijena zbrinjavanja uključenja. Obračun u sraslom stanju. Obračun po m³ srušenog ab elementa</t>
  </si>
  <si>
    <t>Vađenje kompletno temelja objekta debljine 40cm, predvidive dubine 80 cm ispod nivoa terena.
U stavku uračunato rušenje, iznošenje iz građevine, utovar, odvoz te zbrinjavanje u skladu sa važećom zakonskom regulativom, kao i sav potreban rad, materijal i drugo. Cijena zbrinjavanja uključenja. Obračun u sraslom stanju. Obračun po m³ srušenog elementa</t>
  </si>
  <si>
    <t>17.</t>
  </si>
  <si>
    <t>prozor, vel. 450/65 cm</t>
  </si>
  <si>
    <t>prozor, vel. 640/65</t>
  </si>
  <si>
    <t>prozor, vel. 800x65 cm</t>
  </si>
  <si>
    <t>Strojno-ručno rušenje armiranobetonske stropne ploče, komplet sa svim podlogama, izolacijama i završnim obradama.</t>
  </si>
  <si>
    <t>Zbrinjavanje azbest-cementnih ploča iz prostora tavana</t>
  </si>
  <si>
    <t>prozori, vel. 240x120 cm</t>
  </si>
  <si>
    <t>prozor, vel. 65x65 cm</t>
  </si>
  <si>
    <t>ulazna stijena, dim. 275x300 cm</t>
  </si>
  <si>
    <r>
      <t xml:space="preserve">kupola </t>
    </r>
    <r>
      <rPr>
        <sz val="10"/>
        <rFont val="Aptos Narrow"/>
        <family val="2"/>
      </rPr>
      <t>Ø</t>
    </r>
    <r>
      <rPr>
        <sz val="10"/>
        <rFont val="Arial"/>
        <family val="2"/>
        <charset val="238"/>
      </rPr>
      <t xml:space="preserve"> 300</t>
    </r>
  </si>
  <si>
    <t>Ručno rušenje raznih pregradnih zidova, debljine 10-15 cm, izvedenog od pune opeke ili pjenobetona, obostrano ožbukani.</t>
  </si>
  <si>
    <t>Šutu odložiti van objekta, utovariti i zbrinuti u skladu sa važećom zakonskom regulativom na reciklažno dvorište. Obračun po m3 srušenih zidova  i odvežene šute. Obračun u sraslom stanju.</t>
  </si>
  <si>
    <t>stupovi 50/15- kvadratni profil visine15 m</t>
  </si>
  <si>
    <t>radijalni čelični I profil 6/12 cm</t>
  </si>
  <si>
    <t>zrakasti sekundarci- čel.profil 4/4</t>
  </si>
  <si>
    <t>stupovi 4/4x2</t>
  </si>
  <si>
    <t>Strojno-ručno rušenje nosivih zidova od pjenobetona obloženih cementnim pločama , debljine do 10-25 cm.</t>
  </si>
  <si>
    <t>Demontaža/rušenje konstrukcije betonske stropne ploče, uključivo hidroizolaciju i ostale slojeve ravnog krova.</t>
  </si>
  <si>
    <t>Demontaža sanitarnih uređaja sa pripadajućom opremom (tuševi, WC-i, umivaonik, bojler,frižider).</t>
  </si>
  <si>
    <t>Vađenje kompletno temelja samca debljine 150cm, predvidive dubine 80 cm ispod nivoa terena.
U stavku uračunato rušenje, iznošenje iz građevine, utovar, odvoz te zbrinjavanje u skladu sa važećom zakonskom regulativom, kao i sav potreban rad, materijal i drugo. Cijena zbrinjavanja uključenja. Obračun u sraslom stanju. Obračun po m³ srušenog elementa</t>
  </si>
  <si>
    <t>unutrašnja</t>
  </si>
  <si>
    <t>vanjska</t>
  </si>
  <si>
    <t>na stupu</t>
  </si>
  <si>
    <t>l=2 m</t>
  </si>
  <si>
    <t>Demontaža čeličnog jarbola</t>
  </si>
  <si>
    <t>Demontaža drvene konstrukcije</t>
  </si>
  <si>
    <t>OBJEKT 30 - RUŠENJA  I  DEMONTAŽE</t>
  </si>
  <si>
    <t>OBJEKT 29 - RUŠENJA  I  DEMONTAŽE</t>
  </si>
  <si>
    <t>OBJEKT 24 - RUŠENJA  I  DEMONTAŽE</t>
  </si>
  <si>
    <t>OBJEKT 22 - RUŠENJA  I  DEMONTAŽE</t>
  </si>
  <si>
    <t>OBJEKT 35 - RUŠENJA  I  DEMONTAŽE</t>
  </si>
  <si>
    <t>Strojno-ručno rušenje nosivih sendvič zidova koji se sastoje od pjenobetona i fasadne opeke, debljine 25 cm, dim. 95x60 cm, izvedenog od pune opeke, obostrano ožbukani.</t>
  </si>
  <si>
    <t>Demontaža čelične bravarije- prozorske rešetke</t>
  </si>
  <si>
    <t>OBJEKT 19 - RUŠENJA  I  DEMONTAŽE</t>
  </si>
  <si>
    <t>OBJEKT 20 - RUŠENJA  I  DEMONTAŽE</t>
  </si>
  <si>
    <t>REKAPITULACIJA</t>
  </si>
  <si>
    <t>PDV</t>
  </si>
  <si>
    <t>SVEUKUPNO -s PDV-om</t>
  </si>
  <si>
    <t>RUŠENJA</t>
  </si>
  <si>
    <t>WC KOD PAVILJONA 20 - RUŠENJA  I  DEMONTAŽE</t>
  </si>
  <si>
    <t>Demontaža drvene konstrukcije na ulazu, komplet sa pripadajućim instalacija.</t>
  </si>
  <si>
    <t>UKUPNO: OBJEKT 19 -  RUŠENJA  I  DEMONTAŽE  (€ bez PDV-a)</t>
  </si>
  <si>
    <t>UKUPNO:   TEMELJ UZ OBJEKT 3 - RUŠENJA  I  DEMONTAŽE (€ bez PDV-a)</t>
  </si>
  <si>
    <t>UKUPNO:   OBJEKT 3- RUŠENJA  I  DEMONTAŽE (€ bez PDV-a)</t>
  </si>
  <si>
    <t>UKUPNO: OBJEKT 20 -   RUŠENJA  I  DEMONTAŽE (€ bez PDV-a)</t>
  </si>
  <si>
    <t>UKUPNO: WC KOD PAVILJONA 20 -  RUŠENJA  I  DEMONTAŽE (€ bez PDV-a)</t>
  </si>
  <si>
    <t>UKUPNO: OBJEKT 22 -  RUŠENJA  I  DEMONTAŽE (€ bez PDV-a)</t>
  </si>
  <si>
    <t>UKUPNO: OBJEKT 30- RUŠENJA  I  DEMONTAŽE (€ bez PDV-a)</t>
  </si>
  <si>
    <t>UKUPNO: OBJEKT 29-  RUŠENJA  I  DEMONTAŽE (€ bez PDV-a)</t>
  </si>
  <si>
    <t>UKUPNO:  OBJEKT 24- RUŠENJA  I  DEMONTAŽE (€bez PDV-a)</t>
  </si>
  <si>
    <t>rogova -73 m1</t>
  </si>
  <si>
    <t>nazidnica -27 m1</t>
  </si>
  <si>
    <t>stupova sa "rukama" -8 m1</t>
  </si>
  <si>
    <t>razupornih greda (po cijeloj širini raspona) - 2,4 m1</t>
  </si>
  <si>
    <r>
      <t>rešetke od drvenih elemenata 10 m1 na rasponu od 1 m nagiba 20</t>
    </r>
    <r>
      <rPr>
        <sz val="10"/>
        <rFont val="Aptos Narrow"/>
        <family val="2"/>
      </rPr>
      <t>°</t>
    </r>
  </si>
  <si>
    <t xml:space="preserve">Ručno rušenje nosivih zidova drvene konstrukcije obostrano obložene cementnim pločama, debljine 25 cm sa pripadajućim stupovima, </t>
  </si>
  <si>
    <t>Demontaža čelične mreže u interijeru.</t>
  </si>
  <si>
    <t>Obračun po m2 demontiranih i zbrinutih krovnih ploča.</t>
  </si>
  <si>
    <t>nosači pokrova I profili- kom 8</t>
  </si>
  <si>
    <t>čelična krovna rešetka dužine 5,2m promjenljive visine 40-80 cm - kom 5</t>
  </si>
  <si>
    <t>stupovi 10/10- kvadratni profil dužine 2,6 m- kom5</t>
  </si>
  <si>
    <t>RED. BR.</t>
  </si>
  <si>
    <t>OPIS STAVKE</t>
  </si>
  <si>
    <t>JED. MJERA</t>
  </si>
  <si>
    <t>KOLIČINA</t>
  </si>
  <si>
    <t>JED. CIJENA</t>
  </si>
  <si>
    <t>CIJENA STAVKE</t>
  </si>
  <si>
    <t>Nabava, dovoz i razastiranje dodatnog sloja humusa u sloju od 10 cm za saniranje površine nakon radova, kao i nabava, prijevoz, sijanje trave na lokacije preostale nakon uklanjanja. Obračun po m2 zatravnjene i uređene površine.</t>
  </si>
  <si>
    <t>18.</t>
  </si>
  <si>
    <t>k.č. 599/1, k.o. Klara</t>
  </si>
  <si>
    <t xml:space="preserve">TROŠKOVNIK  </t>
  </si>
  <si>
    <t>OBJEKT 3 - RUŠENJA  I  DEMONTAŽE</t>
  </si>
  <si>
    <t>TEMELJ UZ OBJEKT 3 - RUŠENJA  I  DEMONTAŽE</t>
  </si>
  <si>
    <t>UKUPNO:  OBJEKT 35 - RUŠENJA  I  DEMONTAŽE (€ bez PDV-a)</t>
  </si>
  <si>
    <t>Prilog II</t>
  </si>
  <si>
    <t xml:space="preserve">IZVOĐENJE RADOVA RUŠENJA I DEMONTAŽE 10 OBJEKATA NA OTVORENOM PROSTORU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</si>
</sst>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kn&quot;;\-#,##0.00\ &quot;kn&quot;"/>
    <numFmt numFmtId="165" formatCode="#,##0.00_ ;[Red]\-#,##0.00\ "/>
    <numFmt numFmtId="166" formatCode="###,##0.00"/>
    <numFmt numFmtId="167" formatCode="_-* #,##0.00\ [$kn-41A]_-;\-* #,##0.00\ [$kn-41A]_-;_-* &quot;-&quot;??\ [$kn-41A]_-;_-@_-"/>
    <numFmt numFmtId="168" formatCode="###,##0"/>
  </numFmts>
  <fonts count="32" x14ac:knownFonts="1">
    <font>
      <sz val="10"/>
      <name val="Arial"/>
      <charset val="238"/>
    </font>
    <font>
      <sz val="8"/>
      <name val="Arial"/>
      <family val="2"/>
      <charset val="238"/>
    </font>
    <font>
      <sz val="10"/>
      <name val="Arial"/>
      <family val="2"/>
      <charset val="238"/>
    </font>
    <font>
      <sz val="11"/>
      <color theme="1"/>
      <name val="Calibri"/>
      <family val="2"/>
      <scheme val="minor"/>
    </font>
    <font>
      <sz val="12"/>
      <name val="Arial"/>
      <family val="2"/>
      <charset val="238"/>
    </font>
    <font>
      <sz val="12"/>
      <color rgb="FFFF0000"/>
      <name val="Arial"/>
      <family val="2"/>
      <charset val="238"/>
    </font>
    <font>
      <sz val="12"/>
      <name val="Calibri"/>
      <family val="2"/>
      <charset val="238"/>
      <scheme val="minor"/>
    </font>
    <font>
      <sz val="12"/>
      <color theme="1"/>
      <name val="Calibri"/>
      <family val="2"/>
      <charset val="238"/>
      <scheme val="minor"/>
    </font>
    <font>
      <sz val="12"/>
      <color theme="0"/>
      <name val="Calibri"/>
      <family val="2"/>
      <charset val="238"/>
      <scheme val="minor"/>
    </font>
    <font>
      <sz val="12"/>
      <color indexed="57"/>
      <name val="Calibri"/>
      <family val="2"/>
      <charset val="238"/>
      <scheme val="minor"/>
    </font>
    <font>
      <b/>
      <sz val="10"/>
      <name val="Arial"/>
      <family val="2"/>
      <charset val="238"/>
    </font>
    <font>
      <b/>
      <sz val="11"/>
      <name val="Arial"/>
      <family val="2"/>
      <charset val="238"/>
    </font>
    <font>
      <b/>
      <sz val="16"/>
      <name val="Arial"/>
      <family val="2"/>
      <charset val="238"/>
    </font>
    <font>
      <sz val="16"/>
      <name val="Arial"/>
      <family val="2"/>
      <charset val="238"/>
    </font>
    <font>
      <sz val="10"/>
      <name val="Times New Roman"/>
      <family val="1"/>
      <charset val="238"/>
    </font>
    <font>
      <sz val="12"/>
      <name val="Times New Roman"/>
      <family val="1"/>
      <charset val="238"/>
    </font>
    <font>
      <i/>
      <sz val="10"/>
      <name val="Arial"/>
      <family val="2"/>
      <charset val="238"/>
    </font>
    <font>
      <b/>
      <sz val="14"/>
      <name val="Arial"/>
      <family val="2"/>
      <charset val="238"/>
    </font>
    <font>
      <sz val="10"/>
      <color indexed="10"/>
      <name val="Arial"/>
      <family val="2"/>
      <charset val="238"/>
    </font>
    <font>
      <sz val="10"/>
      <color rgb="FFFF0000"/>
      <name val="Arial"/>
      <family val="2"/>
      <charset val="238"/>
    </font>
    <font>
      <b/>
      <sz val="10"/>
      <color rgb="FFFF0000"/>
      <name val="Arial"/>
      <family val="2"/>
      <charset val="238"/>
    </font>
    <font>
      <b/>
      <sz val="10"/>
      <name val="Algerian"/>
      <family val="5"/>
    </font>
    <font>
      <b/>
      <i/>
      <sz val="10"/>
      <name val="Arial"/>
      <family val="2"/>
      <charset val="238"/>
    </font>
    <font>
      <b/>
      <sz val="12"/>
      <name val="Arial"/>
      <family val="2"/>
      <charset val="238"/>
    </font>
    <font>
      <strike/>
      <sz val="10"/>
      <name val="Arial"/>
      <family val="2"/>
      <charset val="238"/>
    </font>
    <font>
      <sz val="10"/>
      <name val="Calibri"/>
      <family val="2"/>
      <charset val="238"/>
    </font>
    <font>
      <sz val="10"/>
      <name val="Aptos Narrow"/>
      <family val="2"/>
    </font>
    <font>
      <sz val="11"/>
      <name val="Calibri"/>
      <family val="2"/>
      <scheme val="minor"/>
    </font>
    <font>
      <b/>
      <sz val="8"/>
      <name val="Arial"/>
      <family val="2"/>
    </font>
    <font>
      <b/>
      <sz val="10"/>
      <name val="Arial"/>
      <family val="2"/>
    </font>
    <font>
      <sz val="10"/>
      <name val="Arial"/>
      <family val="2"/>
    </font>
    <font>
      <b/>
      <sz val="9"/>
      <name val="Arial"/>
      <family val="2"/>
      <charset val="23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2" fillId="0" borderId="0"/>
    <xf numFmtId="0" fontId="3" fillId="0" borderId="0"/>
    <xf numFmtId="0" fontId="2" fillId="0" borderId="0"/>
  </cellStyleXfs>
  <cellXfs count="205">
    <xf numFmtId="0" fontId="0" fillId="0" borderId="0" xfId="0"/>
    <xf numFmtId="0" fontId="4" fillId="0" borderId="0" xfId="0" applyFont="1"/>
    <xf numFmtId="4" fontId="7" fillId="0" borderId="0" xfId="0" applyNumberFormat="1" applyFont="1"/>
    <xf numFmtId="4" fontId="8" fillId="0" borderId="0" xfId="0" applyNumberFormat="1" applyFont="1" applyAlignment="1">
      <alignment horizontal="right"/>
    </xf>
    <xf numFmtId="0" fontId="6" fillId="2" borderId="0" xfId="0" applyFont="1" applyFill="1"/>
    <xf numFmtId="4" fontId="6" fillId="2" borderId="0" xfId="0" applyNumberFormat="1" applyFont="1" applyFill="1"/>
    <xf numFmtId="4" fontId="6" fillId="2" borderId="0" xfId="0" applyNumberFormat="1" applyFont="1" applyFill="1" applyAlignment="1">
      <alignment horizontal="right"/>
    </xf>
    <xf numFmtId="0" fontId="9" fillId="0" borderId="0" xfId="1" applyFont="1" applyAlignment="1">
      <alignment horizontal="center"/>
    </xf>
    <xf numFmtId="165" fontId="9" fillId="0" borderId="0" xfId="1" applyNumberFormat="1" applyFont="1" applyAlignment="1">
      <alignment horizontal="right"/>
    </xf>
    <xf numFmtId="0" fontId="6" fillId="0" borderId="0" xfId="1" applyFont="1"/>
    <xf numFmtId="0" fontId="6" fillId="0" borderId="0" xfId="1" applyFont="1" applyAlignment="1">
      <alignment horizontal="center"/>
    </xf>
    <xf numFmtId="165" fontId="6" fillId="0" borderId="0" xfId="1" applyNumberFormat="1" applyFont="1" applyAlignment="1">
      <alignment horizontal="right"/>
    </xf>
    <xf numFmtId="0" fontId="7" fillId="2" borderId="0" xfId="0" applyFont="1" applyFill="1" applyAlignment="1">
      <alignment horizontal="center" vertical="top"/>
    </xf>
    <xf numFmtId="0" fontId="7" fillId="2" borderId="0" xfId="0" applyFont="1" applyFill="1" applyAlignment="1">
      <alignment vertical="top" wrapText="1"/>
    </xf>
    <xf numFmtId="0" fontId="0" fillId="0" borderId="0" xfId="0" applyAlignment="1">
      <alignment wrapText="1"/>
    </xf>
    <xf numFmtId="0" fontId="10" fillId="0" borderId="0" xfId="0" applyFont="1"/>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Border="1"/>
    <xf numFmtId="166" fontId="2" fillId="0" borderId="1" xfId="0" applyNumberFormat="1" applyFont="1" applyBorder="1"/>
    <xf numFmtId="0" fontId="2" fillId="0" borderId="0" xfId="0" applyFont="1" applyAlignment="1">
      <alignment vertical="top"/>
    </xf>
    <xf numFmtId="0" fontId="2" fillId="0" borderId="0" xfId="0" applyFont="1" applyAlignment="1">
      <alignment vertical="top" wrapText="1"/>
    </xf>
    <xf numFmtId="0" fontId="2" fillId="0" borderId="0" xfId="0" applyFont="1"/>
    <xf numFmtId="166" fontId="2" fillId="0" borderId="0" xfId="0" applyNumberFormat="1" applyFont="1"/>
    <xf numFmtId="167" fontId="2" fillId="0" borderId="0" xfId="0" applyNumberFormat="1" applyFont="1"/>
    <xf numFmtId="0" fontId="2" fillId="0" borderId="0" xfId="0" applyFont="1" applyAlignment="1">
      <alignment wrapText="1"/>
    </xf>
    <xf numFmtId="0" fontId="2" fillId="0" borderId="0" xfId="0" applyFont="1" applyAlignment="1">
      <alignment horizontal="justify" wrapText="1"/>
    </xf>
    <xf numFmtId="2" fontId="2" fillId="0" borderId="0" xfId="0" applyNumberFormat="1" applyFont="1" applyAlignment="1">
      <alignment horizontal="center" wrapText="1"/>
    </xf>
    <xf numFmtId="0" fontId="2" fillId="0" borderId="0" xfId="0" applyFont="1" applyAlignment="1">
      <alignment horizontal="right" wrapText="1"/>
    </xf>
    <xf numFmtId="167" fontId="2" fillId="0" borderId="0" xfId="0" applyNumberFormat="1" applyFont="1" applyAlignment="1">
      <alignment horizontal="right" wrapText="1"/>
    </xf>
    <xf numFmtId="0" fontId="2" fillId="0" borderId="0" xfId="0" applyFont="1" applyAlignment="1">
      <alignment horizontal="justify"/>
    </xf>
    <xf numFmtId="0" fontId="2" fillId="0" borderId="0" xfId="0" applyFont="1" applyAlignment="1">
      <alignment horizontal="center" wrapText="1"/>
    </xf>
    <xf numFmtId="0" fontId="10" fillId="0" borderId="0" xfId="0" applyFont="1" applyAlignment="1">
      <alignment horizontal="justify"/>
    </xf>
    <xf numFmtId="2" fontId="2" fillId="0" borderId="0" xfId="0" applyNumberFormat="1" applyFont="1" applyAlignment="1">
      <alignment wrapText="1"/>
    </xf>
    <xf numFmtId="0" fontId="14" fillId="0" borderId="0" xfId="0" applyFont="1" applyAlignment="1">
      <alignment wrapText="1"/>
    </xf>
    <xf numFmtId="0" fontId="14" fillId="0" borderId="0" xfId="0" applyFont="1" applyAlignment="1">
      <alignment horizontal="justify" wrapText="1"/>
    </xf>
    <xf numFmtId="0" fontId="14" fillId="0" borderId="0" xfId="0" applyFont="1" applyAlignment="1">
      <alignment horizontal="center" wrapText="1"/>
    </xf>
    <xf numFmtId="2" fontId="14" fillId="0" borderId="0" xfId="0" applyNumberFormat="1" applyFont="1" applyAlignment="1">
      <alignment wrapText="1"/>
    </xf>
    <xf numFmtId="167" fontId="14" fillId="0" borderId="0" xfId="0" applyNumberFormat="1" applyFont="1" applyAlignment="1">
      <alignment horizontal="right" wrapText="1"/>
    </xf>
    <xf numFmtId="0" fontId="15" fillId="0" borderId="0" xfId="0" applyFont="1" applyAlignment="1">
      <alignment wrapText="1"/>
    </xf>
    <xf numFmtId="0" fontId="15" fillId="0" borderId="0" xfId="0" applyFont="1" applyAlignment="1">
      <alignment horizontal="center" wrapText="1"/>
    </xf>
    <xf numFmtId="2" fontId="15" fillId="0" borderId="0" xfId="0" applyNumberFormat="1" applyFont="1" applyAlignment="1">
      <alignment wrapText="1"/>
    </xf>
    <xf numFmtId="167" fontId="15" fillId="0" borderId="0" xfId="0" applyNumberFormat="1" applyFont="1" applyAlignment="1">
      <alignment horizontal="right" wrapText="1"/>
    </xf>
    <xf numFmtId="0" fontId="16" fillId="0" borderId="0" xfId="0" applyFont="1" applyAlignment="1">
      <alignment horizontal="justify" wrapText="1"/>
    </xf>
    <xf numFmtId="0" fontId="15" fillId="0" borderId="0" xfId="0" applyFont="1" applyAlignment="1">
      <alignment horizontal="justify" wrapText="1"/>
    </xf>
    <xf numFmtId="0" fontId="4" fillId="0" borderId="0" xfId="0" applyFont="1" applyAlignment="1">
      <alignment wrapText="1"/>
    </xf>
    <xf numFmtId="0" fontId="4" fillId="0" borderId="0" xfId="0" applyFont="1" applyAlignment="1">
      <alignment horizontal="justify" wrapText="1"/>
    </xf>
    <xf numFmtId="0" fontId="4" fillId="0" borderId="0" xfId="0" applyFont="1" applyAlignment="1">
      <alignment horizontal="center" wrapText="1"/>
    </xf>
    <xf numFmtId="2" fontId="4" fillId="0" borderId="0" xfId="0" applyNumberFormat="1" applyFont="1" applyAlignment="1">
      <alignment wrapText="1"/>
    </xf>
    <xf numFmtId="167" fontId="4" fillId="0" borderId="0" xfId="0" applyNumberFormat="1" applyFont="1" applyAlignment="1">
      <alignment horizontal="right" wrapText="1"/>
    </xf>
    <xf numFmtId="164" fontId="2" fillId="0" borderId="0" xfId="0" applyNumberFormat="1" applyFont="1" applyAlignment="1">
      <alignment horizontal="right" wrapText="1"/>
    </xf>
    <xf numFmtId="0" fontId="17" fillId="0" borderId="0" xfId="0" applyFont="1"/>
    <xf numFmtId="0" fontId="10" fillId="0" borderId="0" xfId="0" applyFont="1" applyAlignment="1">
      <alignment horizontal="left"/>
    </xf>
    <xf numFmtId="0" fontId="18" fillId="0" borderId="0" xfId="0" applyFont="1" applyAlignment="1">
      <alignment horizontal="justify" vertical="top"/>
    </xf>
    <xf numFmtId="0" fontId="2" fillId="0" borderId="0" xfId="0" applyFont="1" applyAlignment="1">
      <alignment horizontal="left" vertical="top"/>
    </xf>
    <xf numFmtId="167" fontId="18" fillId="0" borderId="0" xfId="0" applyNumberFormat="1" applyFont="1" applyAlignment="1">
      <alignment vertical="top"/>
    </xf>
    <xf numFmtId="0" fontId="0" fillId="0" borderId="0" xfId="0" applyAlignment="1">
      <alignment horizontal="justify" vertical="top"/>
    </xf>
    <xf numFmtId="167" fontId="0" fillId="0" borderId="0" xfId="0" applyNumberFormat="1" applyAlignment="1">
      <alignment horizontal="justify" vertical="top"/>
    </xf>
    <xf numFmtId="167" fontId="0" fillId="0" borderId="0" xfId="0" applyNumberFormat="1" applyAlignment="1">
      <alignment vertical="top"/>
    </xf>
    <xf numFmtId="0" fontId="0" fillId="0" borderId="0" xfId="0" applyAlignment="1">
      <alignment horizontal="justify" vertical="top" wrapText="1"/>
    </xf>
    <xf numFmtId="0" fontId="20" fillId="0" borderId="9" xfId="0" applyFont="1" applyBorder="1"/>
    <xf numFmtId="0" fontId="10" fillId="0" borderId="10" xfId="0" applyFont="1" applyBorder="1" applyAlignment="1">
      <alignment horizontal="left"/>
    </xf>
    <xf numFmtId="0" fontId="2" fillId="0" borderId="10" xfId="0" applyFont="1" applyBorder="1" applyAlignment="1">
      <alignment horizontal="justify" vertical="top"/>
    </xf>
    <xf numFmtId="0" fontId="2" fillId="0" borderId="10" xfId="0" applyFont="1" applyBorder="1" applyAlignment="1">
      <alignment horizontal="left" vertical="top"/>
    </xf>
    <xf numFmtId="167" fontId="19" fillId="0" borderId="11" xfId="0" applyNumberFormat="1" applyFont="1" applyBorder="1" applyAlignment="1">
      <alignment vertical="top"/>
    </xf>
    <xf numFmtId="0" fontId="21" fillId="0" borderId="12" xfId="0" applyFont="1" applyBorder="1" applyAlignment="1">
      <alignment horizontal="center" vertical="top"/>
    </xf>
    <xf numFmtId="167" fontId="20" fillId="0" borderId="13" xfId="0" applyNumberFormat="1" applyFont="1" applyBorder="1" applyAlignment="1">
      <alignment horizontal="justify" vertical="top"/>
    </xf>
    <xf numFmtId="0" fontId="10" fillId="0" borderId="12" xfId="0" applyFont="1" applyBorder="1" applyAlignment="1">
      <alignment horizontal="center"/>
    </xf>
    <xf numFmtId="0" fontId="10" fillId="0" borderId="12" xfId="0" applyFont="1" applyBorder="1" applyAlignment="1">
      <alignment horizontal="center" vertical="top"/>
    </xf>
    <xf numFmtId="0" fontId="0" fillId="0" borderId="13" xfId="0" applyBorder="1" applyAlignment="1">
      <alignment horizontal="justify" vertical="top" wrapText="1"/>
    </xf>
    <xf numFmtId="0" fontId="20" fillId="0" borderId="12" xfId="0" applyFont="1" applyBorder="1"/>
    <xf numFmtId="0" fontId="20" fillId="0" borderId="14" xfId="0" applyFont="1" applyBorder="1"/>
    <xf numFmtId="167" fontId="20" fillId="0" borderId="16" xfId="0" applyNumberFormat="1" applyFont="1" applyBorder="1" applyAlignment="1">
      <alignment horizontal="justify" vertical="top"/>
    </xf>
    <xf numFmtId="0" fontId="2" fillId="0" borderId="0" xfId="0" applyFont="1" applyAlignment="1">
      <alignment horizontal="justify" vertical="top" wrapText="1"/>
    </xf>
    <xf numFmtId="0" fontId="23" fillId="0" borderId="0" xfId="0" applyFont="1" applyAlignment="1">
      <alignment vertical="top"/>
    </xf>
    <xf numFmtId="0" fontId="23" fillId="0" borderId="0" xfId="0" applyFont="1" applyAlignment="1">
      <alignment vertical="top" wrapText="1"/>
    </xf>
    <xf numFmtId="166" fontId="4" fillId="0" borderId="0" xfId="0" applyNumberFormat="1" applyFont="1"/>
    <xf numFmtId="167" fontId="23" fillId="0" borderId="0" xfId="0" applyNumberFormat="1" applyFont="1"/>
    <xf numFmtId="0" fontId="23" fillId="3" borderId="4" xfId="0" applyFont="1" applyFill="1" applyBorder="1" applyAlignment="1">
      <alignment horizontal="center" vertical="top"/>
    </xf>
    <xf numFmtId="0" fontId="23" fillId="3" borderId="5" xfId="0" applyFont="1" applyFill="1" applyBorder="1" applyAlignment="1">
      <alignment vertical="top" wrapText="1"/>
    </xf>
    <xf numFmtId="0" fontId="4" fillId="3" borderId="5" xfId="0" applyFont="1" applyFill="1" applyBorder="1"/>
    <xf numFmtId="166" fontId="4" fillId="3" borderId="5" xfId="0" applyNumberFormat="1" applyFont="1" applyFill="1" applyBorder="1"/>
    <xf numFmtId="166" fontId="5" fillId="3" borderId="5" xfId="0" applyNumberFormat="1" applyFont="1" applyFill="1" applyBorder="1"/>
    <xf numFmtId="167" fontId="23" fillId="3" borderId="3" xfId="0" applyNumberFormat="1" applyFont="1" applyFill="1" applyBorder="1"/>
    <xf numFmtId="166" fontId="5" fillId="0" borderId="0" xfId="0" applyNumberFormat="1" applyFont="1"/>
    <xf numFmtId="49" fontId="2" fillId="0" borderId="0" xfId="0" applyNumberFormat="1" applyFont="1" applyAlignment="1">
      <alignment horizontal="left" vertical="top"/>
    </xf>
    <xf numFmtId="0" fontId="2" fillId="0" borderId="0" xfId="0" applyFont="1" applyAlignment="1" applyProtection="1">
      <alignment horizontal="justify" vertical="top" wrapText="1"/>
      <protection locked="0"/>
    </xf>
    <xf numFmtId="49" fontId="2" fillId="0" borderId="0" xfId="0" applyNumberFormat="1" applyFont="1" applyAlignment="1">
      <alignment horizontal="center"/>
    </xf>
    <xf numFmtId="4" fontId="2" fillId="0" borderId="0" xfId="0" applyNumberFormat="1" applyFont="1"/>
    <xf numFmtId="4" fontId="2" fillId="0" borderId="0" xfId="0" applyNumberFormat="1" applyFont="1" applyProtection="1">
      <protection locked="0"/>
    </xf>
    <xf numFmtId="4" fontId="2" fillId="0" borderId="0" xfId="0" applyNumberFormat="1" applyFont="1" applyAlignment="1">
      <alignment horizontal="right"/>
    </xf>
    <xf numFmtId="49" fontId="2" fillId="0" borderId="0" xfId="0" applyNumberFormat="1" applyFont="1" applyAlignment="1">
      <alignment horizontal="center" vertical="top"/>
    </xf>
    <xf numFmtId="49" fontId="24" fillId="0" borderId="0" xfId="0" applyNumberFormat="1" applyFont="1" applyAlignment="1">
      <alignment horizontal="center" wrapText="1"/>
    </xf>
    <xf numFmtId="4" fontId="2" fillId="0" borderId="0" xfId="0" applyNumberFormat="1" applyFont="1" applyAlignment="1" applyProtection="1">
      <alignment horizontal="right"/>
      <protection locked="0"/>
    </xf>
    <xf numFmtId="4" fontId="4" fillId="0" borderId="0" xfId="0" applyNumberFormat="1" applyFont="1" applyProtection="1">
      <protection locked="0"/>
    </xf>
    <xf numFmtId="4" fontId="23" fillId="0" borderId="0" xfId="0" applyNumberFormat="1" applyFont="1" applyProtection="1">
      <protection locked="0"/>
    </xf>
    <xf numFmtId="0" fontId="2" fillId="0" borderId="0" xfId="0" applyFont="1" applyAlignment="1">
      <alignment horizontal="left" vertical="top" wrapText="1"/>
    </xf>
    <xf numFmtId="0" fontId="2" fillId="0" borderId="0" xfId="0" applyFont="1" applyAlignment="1">
      <alignment horizontal="center"/>
    </xf>
    <xf numFmtId="166" fontId="2" fillId="0" borderId="0" xfId="0" applyNumberFormat="1" applyFont="1" applyAlignment="1">
      <alignment horizontal="center"/>
    </xf>
    <xf numFmtId="0" fontId="2" fillId="0" borderId="0" xfId="0" applyFont="1" applyAlignment="1">
      <alignment horizontal="center" vertical="top" wrapText="1"/>
    </xf>
    <xf numFmtId="4" fontId="2" fillId="0" borderId="0" xfId="0" applyNumberFormat="1" applyFont="1" applyAlignment="1" applyProtection="1">
      <alignment vertical="top" wrapText="1"/>
      <protection locked="0"/>
    </xf>
    <xf numFmtId="4" fontId="2" fillId="0" borderId="0" xfId="0" applyNumberFormat="1" applyFont="1" applyAlignment="1" applyProtection="1">
      <alignment horizontal="right" vertical="top" wrapText="1"/>
      <protection locked="0"/>
    </xf>
    <xf numFmtId="168" fontId="2" fillId="0" borderId="0" xfId="0" applyNumberFormat="1" applyFont="1" applyAlignment="1">
      <alignment horizontal="center"/>
    </xf>
    <xf numFmtId="0" fontId="2" fillId="0" borderId="0" xfId="0" applyFont="1" applyAlignment="1">
      <alignment horizontal="center" vertical="top"/>
    </xf>
    <xf numFmtId="168" fontId="2" fillId="0" borderId="0" xfId="0" applyNumberFormat="1" applyFont="1"/>
    <xf numFmtId="166" fontId="10" fillId="0" borderId="0" xfId="0" applyNumberFormat="1" applyFont="1"/>
    <xf numFmtId="4" fontId="10" fillId="0" borderId="0" xfId="0" applyNumberFormat="1" applyFont="1" applyProtection="1">
      <protection locked="0"/>
    </xf>
    <xf numFmtId="0" fontId="1" fillId="0" borderId="0" xfId="0" applyFont="1"/>
    <xf numFmtId="0" fontId="23" fillId="0" borderId="2" xfId="0" applyFont="1" applyBorder="1" applyAlignment="1">
      <alignment vertical="center"/>
    </xf>
    <xf numFmtId="0" fontId="11" fillId="0" borderId="4" xfId="0" applyFont="1" applyBorder="1" applyAlignment="1">
      <alignment vertical="center" wrapText="1"/>
    </xf>
    <xf numFmtId="0" fontId="4" fillId="0" borderId="5" xfId="0" applyFont="1" applyBorder="1" applyAlignment="1">
      <alignment vertical="center"/>
    </xf>
    <xf numFmtId="166" fontId="4" fillId="0" borderId="5" xfId="0" applyNumberFormat="1" applyFont="1" applyBorder="1" applyAlignment="1">
      <alignment vertical="center"/>
    </xf>
    <xf numFmtId="4" fontId="23" fillId="0" borderId="5" xfId="0" applyNumberFormat="1" applyFont="1" applyBorder="1" applyAlignment="1" applyProtection="1">
      <alignment horizontal="right" vertical="center"/>
      <protection locked="0"/>
    </xf>
    <xf numFmtId="4" fontId="23" fillId="0" borderId="3" xfId="0" applyNumberFormat="1" applyFont="1" applyBorder="1" applyAlignment="1" applyProtection="1">
      <alignment vertical="center"/>
      <protection locked="0"/>
    </xf>
    <xf numFmtId="0" fontId="0" fillId="0" borderId="0" xfId="0" applyAlignment="1">
      <alignment vertical="top" wrapText="1"/>
    </xf>
    <xf numFmtId="0" fontId="23" fillId="0" borderId="0" xfId="0" applyFont="1" applyAlignment="1">
      <alignment horizontal="center" vertical="top"/>
    </xf>
    <xf numFmtId="0" fontId="23" fillId="0" borderId="2" xfId="0" applyFont="1" applyBorder="1" applyAlignment="1">
      <alignment horizontal="center" vertical="center"/>
    </xf>
    <xf numFmtId="0" fontId="4" fillId="3" borderId="5" xfId="0" applyFont="1" applyFill="1" applyBorder="1" applyAlignment="1">
      <alignment horizontal="center"/>
    </xf>
    <xf numFmtId="0" fontId="4" fillId="0" borderId="0" xfId="0" applyFont="1" applyAlignment="1">
      <alignment horizontal="center"/>
    </xf>
    <xf numFmtId="0" fontId="1" fillId="0" borderId="0" xfId="0" applyFont="1" applyAlignment="1">
      <alignment horizontal="center"/>
    </xf>
    <xf numFmtId="0" fontId="4" fillId="0" borderId="5" xfId="0" applyFont="1" applyBorder="1" applyAlignment="1">
      <alignment horizontal="center" vertical="center"/>
    </xf>
    <xf numFmtId="165" fontId="9" fillId="0" borderId="0" xfId="1" applyNumberFormat="1" applyFont="1" applyAlignment="1">
      <alignment horizontal="center"/>
    </xf>
    <xf numFmtId="165" fontId="6" fillId="0" borderId="0" xfId="1" applyNumberFormat="1" applyFont="1" applyAlignment="1">
      <alignment horizontal="center"/>
    </xf>
    <xf numFmtId="0" fontId="6" fillId="2" borderId="0" xfId="0" applyFont="1" applyFill="1" applyAlignment="1">
      <alignment horizontal="center"/>
    </xf>
    <xf numFmtId="4" fontId="7" fillId="0" borderId="0" xfId="0" applyNumberFormat="1" applyFont="1" applyAlignment="1">
      <alignment horizontal="center"/>
    </xf>
    <xf numFmtId="168" fontId="2" fillId="2" borderId="0" xfId="0" applyNumberFormat="1" applyFont="1" applyFill="1" applyAlignment="1">
      <alignment horizontal="center"/>
    </xf>
    <xf numFmtId="166" fontId="2" fillId="2" borderId="0" xfId="0" applyNumberFormat="1" applyFont="1" applyFill="1"/>
    <xf numFmtId="0" fontId="2" fillId="2" borderId="0" xfId="0" applyFont="1" applyFill="1" applyAlignment="1">
      <alignment vertical="top" wrapText="1"/>
    </xf>
    <xf numFmtId="0" fontId="19" fillId="0" borderId="0" xfId="0" applyFont="1" applyAlignment="1">
      <alignment horizontal="center" vertical="top" wrapText="1"/>
    </xf>
    <xf numFmtId="4" fontId="19" fillId="0" borderId="0" xfId="0" applyNumberFormat="1" applyFont="1" applyAlignment="1" applyProtection="1">
      <alignment vertical="top" wrapText="1"/>
      <protection locked="0"/>
    </xf>
    <xf numFmtId="166" fontId="4" fillId="2" borderId="0" xfId="0" applyNumberFormat="1" applyFont="1" applyFill="1"/>
    <xf numFmtId="4" fontId="2" fillId="2" borderId="0" xfId="0" applyNumberFormat="1" applyFont="1" applyFill="1"/>
    <xf numFmtId="166" fontId="2" fillId="2" borderId="0" xfId="0" applyNumberFormat="1" applyFont="1" applyFill="1" applyAlignment="1">
      <alignment horizontal="center"/>
    </xf>
    <xf numFmtId="0" fontId="2" fillId="2" borderId="0" xfId="0" applyFont="1" applyFill="1" applyAlignment="1">
      <alignment horizontal="center" vertical="top" wrapText="1"/>
    </xf>
    <xf numFmtId="0" fontId="6" fillId="2" borderId="0" xfId="1" applyFont="1" applyFill="1"/>
    <xf numFmtId="168" fontId="2" fillId="2" borderId="0" xfId="0" applyNumberFormat="1" applyFont="1" applyFill="1" applyAlignment="1">
      <alignment horizontal="right"/>
    </xf>
    <xf numFmtId="166" fontId="2" fillId="2" borderId="0" xfId="0" applyNumberFormat="1" applyFont="1" applyFill="1" applyAlignment="1">
      <alignment horizontal="right"/>
    </xf>
    <xf numFmtId="0" fontId="2" fillId="2" borderId="0" xfId="0" applyFont="1" applyFill="1" applyAlignment="1">
      <alignment horizontal="right" vertical="top" wrapText="1"/>
    </xf>
    <xf numFmtId="166" fontId="2" fillId="0" borderId="0" xfId="0" applyNumberFormat="1" applyFont="1" applyAlignment="1">
      <alignment horizontal="right"/>
    </xf>
    <xf numFmtId="49" fontId="2" fillId="0" borderId="0" xfId="0" applyNumberFormat="1" applyFont="1" applyAlignment="1">
      <alignment horizontal="center" wrapText="1"/>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0" fillId="0" borderId="0" xfId="0" applyFont="1" applyAlignment="1">
      <alignment horizontal="center" vertical="center"/>
    </xf>
    <xf numFmtId="0" fontId="1" fillId="0" borderId="0" xfId="0" applyFont="1" applyAlignment="1">
      <alignment horizontal="center" vertical="center"/>
    </xf>
    <xf numFmtId="0" fontId="10" fillId="0" borderId="0" xfId="0" applyFont="1" applyAlignment="1">
      <alignment horizontal="center"/>
    </xf>
    <xf numFmtId="0" fontId="2" fillId="2" borderId="0" xfId="0" applyFont="1" applyFill="1" applyAlignment="1">
      <alignment horizontal="center"/>
    </xf>
    <xf numFmtId="4" fontId="2" fillId="2" borderId="0" xfId="0" applyNumberFormat="1" applyFont="1" applyFill="1" applyProtection="1">
      <protection locked="0"/>
    </xf>
    <xf numFmtId="166" fontId="4" fillId="0" borderId="0" xfId="0" applyNumberFormat="1" applyFont="1" applyAlignment="1">
      <alignment horizontal="right"/>
    </xf>
    <xf numFmtId="2" fontId="0" fillId="0" borderId="0" xfId="0" applyNumberFormat="1"/>
    <xf numFmtId="0" fontId="27" fillId="2" borderId="0" xfId="0" applyFont="1" applyFill="1"/>
    <xf numFmtId="0" fontId="27" fillId="0" borderId="0" xfId="0" applyFont="1"/>
    <xf numFmtId="4" fontId="0" fillId="0" borderId="0" xfId="0" applyNumberFormat="1"/>
    <xf numFmtId="4" fontId="6" fillId="0" borderId="0" xfId="1" applyNumberFormat="1" applyFont="1"/>
    <xf numFmtId="4" fontId="5" fillId="3" borderId="5" xfId="0" applyNumberFormat="1" applyFont="1" applyFill="1" applyBorder="1"/>
    <xf numFmtId="4" fontId="23" fillId="3" borderId="3" xfId="0" applyNumberFormat="1" applyFont="1" applyFill="1" applyBorder="1"/>
    <xf numFmtId="4" fontId="23" fillId="0" borderId="0" xfId="0" applyNumberFormat="1" applyFont="1"/>
    <xf numFmtId="4" fontId="6" fillId="0" borderId="0" xfId="1" applyNumberFormat="1" applyFont="1" applyAlignment="1">
      <alignment horizontal="center"/>
    </xf>
    <xf numFmtId="0" fontId="23" fillId="3" borderId="5" xfId="0" applyFont="1" applyFill="1" applyBorder="1" applyAlignment="1">
      <alignment wrapText="1"/>
    </xf>
    <xf numFmtId="0" fontId="23" fillId="3" borderId="4" xfId="0" applyFont="1" applyFill="1" applyBorder="1" applyAlignment="1">
      <alignment horizontal="center" vertical="center"/>
    </xf>
    <xf numFmtId="0" fontId="2" fillId="2" borderId="0" xfId="0" applyFont="1" applyFill="1" applyAlignment="1">
      <alignment horizontal="right" wrapText="1"/>
    </xf>
    <xf numFmtId="0" fontId="6" fillId="2" borderId="0" xfId="1" applyFont="1" applyFill="1" applyAlignment="1">
      <alignment horizontal="right"/>
    </xf>
    <xf numFmtId="166" fontId="4" fillId="3" borderId="5" xfId="0" applyNumberFormat="1" applyFont="1" applyFill="1" applyBorder="1" applyAlignment="1">
      <alignment horizontal="center"/>
    </xf>
    <xf numFmtId="166" fontId="4" fillId="0" borderId="0" xfId="0" applyNumberFormat="1" applyFont="1" applyAlignment="1">
      <alignment horizontal="center"/>
    </xf>
    <xf numFmtId="4" fontId="2" fillId="0" borderId="0" xfId="0" applyNumberFormat="1" applyFont="1" applyAlignment="1">
      <alignment horizontal="center"/>
    </xf>
    <xf numFmtId="166" fontId="10" fillId="0" borderId="0" xfId="0" applyNumberFormat="1" applyFont="1" applyAlignment="1">
      <alignment horizontal="center"/>
    </xf>
    <xf numFmtId="4" fontId="6" fillId="2" borderId="0" xfId="0" applyNumberFormat="1" applyFont="1" applyFill="1" applyAlignment="1">
      <alignment horizontal="center"/>
    </xf>
    <xf numFmtId="0" fontId="2" fillId="2" borderId="0" xfId="0" applyFont="1" applyFill="1" applyAlignment="1">
      <alignment horizontal="center" wrapText="1"/>
    </xf>
    <xf numFmtId="166" fontId="4" fillId="2" borderId="0" xfId="0" applyNumberFormat="1" applyFont="1" applyFill="1" applyAlignment="1">
      <alignment horizontal="center"/>
    </xf>
    <xf numFmtId="4" fontId="2" fillId="2" borderId="0" xfId="0" applyNumberFormat="1" applyFont="1" applyFill="1" applyAlignment="1">
      <alignment horizontal="center"/>
    </xf>
    <xf numFmtId="0" fontId="6" fillId="2" borderId="0" xfId="1" applyFont="1" applyFill="1" applyAlignment="1">
      <alignment horizontal="center"/>
    </xf>
    <xf numFmtId="166" fontId="10" fillId="2" borderId="0" xfId="0" applyNumberFormat="1" applyFont="1" applyFill="1"/>
    <xf numFmtId="168" fontId="2" fillId="2" borderId="0" xfId="0" applyNumberFormat="1" applyFont="1" applyFill="1"/>
    <xf numFmtId="0" fontId="28" fillId="4" borderId="17" xfId="0" applyFont="1" applyFill="1" applyBorder="1" applyAlignment="1">
      <alignment horizontal="center" vertical="center" wrapText="1"/>
    </xf>
    <xf numFmtId="0" fontId="29" fillId="4" borderId="17" xfId="0" applyFont="1" applyFill="1" applyBorder="1" applyAlignment="1">
      <alignment horizontal="center" vertical="center" wrapText="1"/>
    </xf>
    <xf numFmtId="165" fontId="28" fillId="4" borderId="17" xfId="0" applyNumberFormat="1" applyFont="1" applyFill="1" applyBorder="1" applyAlignment="1">
      <alignment horizontal="center" vertical="center" wrapText="1"/>
    </xf>
    <xf numFmtId="2" fontId="28" fillId="4" borderId="17" xfId="0" applyNumberFormat="1" applyFont="1" applyFill="1" applyBorder="1" applyAlignment="1">
      <alignment horizontal="center" vertical="center"/>
    </xf>
    <xf numFmtId="2" fontId="28" fillId="4" borderId="17" xfId="0" applyNumberFormat="1" applyFont="1" applyFill="1" applyBorder="1" applyAlignment="1">
      <alignment horizontal="center" vertical="center" wrapText="1"/>
    </xf>
    <xf numFmtId="4" fontId="28" fillId="4" borderId="17" xfId="0" applyNumberFormat="1" applyFont="1" applyFill="1" applyBorder="1" applyAlignment="1">
      <alignment horizontal="center" vertical="center" wrapText="1"/>
    </xf>
    <xf numFmtId="0" fontId="30" fillId="0" borderId="0" xfId="0" applyFont="1"/>
    <xf numFmtId="4" fontId="11" fillId="3" borderId="5" xfId="0" applyNumberFormat="1" applyFont="1" applyFill="1" applyBorder="1" applyAlignment="1">
      <alignment wrapText="1"/>
    </xf>
    <xf numFmtId="9" fontId="27" fillId="0" borderId="0" xfId="0" applyNumberFormat="1" applyFont="1"/>
    <xf numFmtId="167" fontId="31" fillId="0" borderId="1" xfId="0" applyNumberFormat="1" applyFont="1" applyBorder="1" applyAlignment="1">
      <alignment horizontal="right"/>
    </xf>
    <xf numFmtId="0" fontId="20" fillId="0" borderId="0" xfId="0" applyFont="1" applyAlignment="1">
      <alignment vertical="top" wrapText="1"/>
    </xf>
    <xf numFmtId="166" fontId="4" fillId="5" borderId="5" xfId="0" applyNumberFormat="1" applyFont="1" applyFill="1" applyBorder="1" applyAlignment="1">
      <alignment horizontal="center"/>
    </xf>
    <xf numFmtId="0" fontId="23" fillId="5" borderId="5" xfId="0" applyFont="1" applyFill="1" applyBorder="1" applyAlignment="1">
      <alignment vertical="top" wrapText="1"/>
    </xf>
    <xf numFmtId="0" fontId="12" fillId="0" borderId="0" xfId="0" applyFont="1" applyAlignment="1">
      <alignment horizontal="center" wrapText="1"/>
    </xf>
    <xf numFmtId="0" fontId="10" fillId="0" borderId="15" xfId="0" applyFont="1" applyBorder="1" applyAlignment="1">
      <alignment horizontal="justify" vertical="top" wrapText="1"/>
    </xf>
    <xf numFmtId="0" fontId="22" fillId="0" borderId="0" xfId="0" applyFont="1" applyAlignment="1">
      <alignment horizontal="justify" wrapText="1"/>
    </xf>
    <xf numFmtId="0" fontId="0" fillId="0" borderId="0" xfId="0" applyAlignment="1">
      <alignment wrapText="1"/>
    </xf>
    <xf numFmtId="0" fontId="0" fillId="0" borderId="0" xfId="0" applyAlignment="1">
      <alignment horizontal="justify" vertical="top"/>
    </xf>
    <xf numFmtId="0" fontId="19" fillId="0" borderId="0" xfId="0" applyFont="1" applyAlignment="1">
      <alignment horizontal="justify" vertical="top" wrapText="1"/>
    </xf>
    <xf numFmtId="0" fontId="0" fillId="0" borderId="0" xfId="0" applyAlignment="1">
      <alignment horizontal="justify" vertical="top" wrapText="1"/>
    </xf>
    <xf numFmtId="0" fontId="10" fillId="0" borderId="0" xfId="0" applyFont="1" applyAlignment="1">
      <alignment horizontal="justify" vertical="top" wrapText="1"/>
    </xf>
    <xf numFmtId="0" fontId="0" fillId="0" borderId="13" xfId="0" applyBorder="1" applyAlignment="1">
      <alignment horizontal="justify" vertical="top" wrapText="1"/>
    </xf>
    <xf numFmtId="0" fontId="2" fillId="0" borderId="0" xfId="0" applyFont="1" applyAlignment="1">
      <alignment wrapText="1"/>
    </xf>
    <xf numFmtId="0" fontId="2" fillId="0" borderId="0" xfId="0" applyFont="1" applyAlignment="1">
      <alignment horizontal="justify" vertical="top"/>
    </xf>
    <xf numFmtId="2" fontId="2" fillId="0" borderId="0" xfId="0" applyNumberFormat="1" applyFont="1" applyAlignment="1">
      <alignment wrapText="1"/>
    </xf>
    <xf numFmtId="164" fontId="2" fillId="0" borderId="0" xfId="0" applyNumberFormat="1" applyFont="1" applyAlignment="1">
      <alignment horizontal="right" wrapText="1"/>
    </xf>
    <xf numFmtId="0" fontId="2" fillId="0" borderId="0" xfId="0" applyFont="1" applyAlignment="1">
      <alignment horizontal="justify" wrapText="1"/>
    </xf>
    <xf numFmtId="0" fontId="2" fillId="0" borderId="0" xfId="0" applyFont="1" applyAlignment="1">
      <alignment horizontal="left" wrapText="1" shrinkToFit="1"/>
    </xf>
    <xf numFmtId="0" fontId="2" fillId="0" borderId="0" xfId="0" applyFont="1" applyAlignment="1">
      <alignment horizontal="left" wrapText="1"/>
    </xf>
    <xf numFmtId="0" fontId="12"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cellXfs>
  <cellStyles count="4">
    <cellStyle name="Normal" xfId="0" builtinId="0"/>
    <cellStyle name="Normal 12" xfId="3" xr:uid="{00000000-0005-0000-0000-000001000000}"/>
    <cellStyle name="Normal 2" xfId="1" xr:uid="{00000000-0005-0000-0000-000002000000}"/>
    <cellStyle name="Normal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419100</xdr:colOff>
      <xdr:row>21</xdr:row>
      <xdr:rowOff>0</xdr:rowOff>
    </xdr:from>
    <xdr:ext cx="65" cy="172227"/>
    <xdr:sp macro="" textlink="">
      <xdr:nvSpPr>
        <xdr:cNvPr id="2" name="TekstniOkvir 2">
          <a:extLst>
            <a:ext uri="{FF2B5EF4-FFF2-40B4-BE49-F238E27FC236}">
              <a16:creationId xmlns:a16="http://schemas.microsoft.com/office/drawing/2014/main" id="{C3593250-3B08-476E-8805-F68F9F320F3E}"/>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3" name="TekstniOkvir 3">
          <a:extLst>
            <a:ext uri="{FF2B5EF4-FFF2-40B4-BE49-F238E27FC236}">
              <a16:creationId xmlns:a16="http://schemas.microsoft.com/office/drawing/2014/main" id="{1092C944-EADF-4E59-8FED-D2E4E97AB81D}"/>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4" name="TekstniOkvir 4">
          <a:extLst>
            <a:ext uri="{FF2B5EF4-FFF2-40B4-BE49-F238E27FC236}">
              <a16:creationId xmlns:a16="http://schemas.microsoft.com/office/drawing/2014/main" id="{202902D9-40E4-4C8D-9138-8FEC08D51265}"/>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5" name="TekstniOkvir 5">
          <a:extLst>
            <a:ext uri="{FF2B5EF4-FFF2-40B4-BE49-F238E27FC236}">
              <a16:creationId xmlns:a16="http://schemas.microsoft.com/office/drawing/2014/main" id="{63915A80-DB57-4341-9603-9906A5090069}"/>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6" name="TekstniOkvir 6">
          <a:extLst>
            <a:ext uri="{FF2B5EF4-FFF2-40B4-BE49-F238E27FC236}">
              <a16:creationId xmlns:a16="http://schemas.microsoft.com/office/drawing/2014/main" id="{2AF60E16-7B6C-42F3-B3E6-B4A4DF3B1E6E}"/>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7" name="TekstniOkvir 7">
          <a:extLst>
            <a:ext uri="{FF2B5EF4-FFF2-40B4-BE49-F238E27FC236}">
              <a16:creationId xmlns:a16="http://schemas.microsoft.com/office/drawing/2014/main" id="{14291483-DDB8-48C5-9ECF-477DF7C3A319}"/>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8" name="TekstniOkvir 8">
          <a:extLst>
            <a:ext uri="{FF2B5EF4-FFF2-40B4-BE49-F238E27FC236}">
              <a16:creationId xmlns:a16="http://schemas.microsoft.com/office/drawing/2014/main" id="{D0B70849-ADB6-4CFF-A8EF-CBE2313C2075}"/>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9" name="TekstniOkvir 9">
          <a:extLst>
            <a:ext uri="{FF2B5EF4-FFF2-40B4-BE49-F238E27FC236}">
              <a16:creationId xmlns:a16="http://schemas.microsoft.com/office/drawing/2014/main" id="{515C73A5-A9EC-478C-9FAD-B60A9FFEC1F7}"/>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10" name="TekstniOkvir 10">
          <a:extLst>
            <a:ext uri="{FF2B5EF4-FFF2-40B4-BE49-F238E27FC236}">
              <a16:creationId xmlns:a16="http://schemas.microsoft.com/office/drawing/2014/main" id="{0B7C1E27-60E6-4D71-AF42-1B6FC9E3ECEF}"/>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11" name="TekstniOkvir 11">
          <a:extLst>
            <a:ext uri="{FF2B5EF4-FFF2-40B4-BE49-F238E27FC236}">
              <a16:creationId xmlns:a16="http://schemas.microsoft.com/office/drawing/2014/main" id="{D75AC478-E2D8-4C8C-A0DF-F75DA3A7C0DF}"/>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12" name="TekstniOkvir 12">
          <a:extLst>
            <a:ext uri="{FF2B5EF4-FFF2-40B4-BE49-F238E27FC236}">
              <a16:creationId xmlns:a16="http://schemas.microsoft.com/office/drawing/2014/main" id="{9EB9C0E1-78BC-4760-B45C-C473ADE0DEAD}"/>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13" name="TekstniOkvir 13">
          <a:extLst>
            <a:ext uri="{FF2B5EF4-FFF2-40B4-BE49-F238E27FC236}">
              <a16:creationId xmlns:a16="http://schemas.microsoft.com/office/drawing/2014/main" id="{3790D0F0-DA9B-4802-B53B-CEB9B07FE323}"/>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14" name="TekstniOkvir 12">
          <a:extLst>
            <a:ext uri="{FF2B5EF4-FFF2-40B4-BE49-F238E27FC236}">
              <a16:creationId xmlns:a16="http://schemas.microsoft.com/office/drawing/2014/main" id="{62A18C26-47F2-4158-BF60-748A9C34171E}"/>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15" name="TekstniOkvir 13">
          <a:extLst>
            <a:ext uri="{FF2B5EF4-FFF2-40B4-BE49-F238E27FC236}">
              <a16:creationId xmlns:a16="http://schemas.microsoft.com/office/drawing/2014/main" id="{AF01DB87-E0F6-4DA5-8C75-EDA7C59292E2}"/>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21</xdr:row>
      <xdr:rowOff>0</xdr:rowOff>
    </xdr:from>
    <xdr:ext cx="65" cy="172227"/>
    <xdr:sp macro="" textlink="">
      <xdr:nvSpPr>
        <xdr:cNvPr id="16" name="TekstniOkvir 7">
          <a:extLst>
            <a:ext uri="{FF2B5EF4-FFF2-40B4-BE49-F238E27FC236}">
              <a16:creationId xmlns:a16="http://schemas.microsoft.com/office/drawing/2014/main" id="{8E92DE1C-FB30-4E0B-9061-D8277F70D58E}"/>
            </a:ext>
          </a:extLst>
        </xdr:cNvPr>
        <xdr:cNvSpPr txBox="1"/>
      </xdr:nvSpPr>
      <xdr:spPr>
        <a:xfrm>
          <a:off x="7053263" y="2783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17" name="TekstniOkvir 2">
          <a:extLst>
            <a:ext uri="{FF2B5EF4-FFF2-40B4-BE49-F238E27FC236}">
              <a16:creationId xmlns:a16="http://schemas.microsoft.com/office/drawing/2014/main" id="{FC4E4DD7-C0B0-4F44-A777-294FA7354001}"/>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18" name="TekstniOkvir 3">
          <a:extLst>
            <a:ext uri="{FF2B5EF4-FFF2-40B4-BE49-F238E27FC236}">
              <a16:creationId xmlns:a16="http://schemas.microsoft.com/office/drawing/2014/main" id="{CFEA3632-1D5B-4561-A9FD-211D1AFF5B80}"/>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19" name="TekstniOkvir 4">
          <a:extLst>
            <a:ext uri="{FF2B5EF4-FFF2-40B4-BE49-F238E27FC236}">
              <a16:creationId xmlns:a16="http://schemas.microsoft.com/office/drawing/2014/main" id="{2877CF44-D659-48DD-A4EE-53E2D1800B3B}"/>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0" name="TekstniOkvir 5">
          <a:extLst>
            <a:ext uri="{FF2B5EF4-FFF2-40B4-BE49-F238E27FC236}">
              <a16:creationId xmlns:a16="http://schemas.microsoft.com/office/drawing/2014/main" id="{4A52E7FD-D056-4E8C-BD47-3144C0ADBE58}"/>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1" name="TekstniOkvir 6">
          <a:extLst>
            <a:ext uri="{FF2B5EF4-FFF2-40B4-BE49-F238E27FC236}">
              <a16:creationId xmlns:a16="http://schemas.microsoft.com/office/drawing/2014/main" id="{8C02A7AB-8246-44BC-B759-BB363E5D9856}"/>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2" name="TekstniOkvir 7">
          <a:extLst>
            <a:ext uri="{FF2B5EF4-FFF2-40B4-BE49-F238E27FC236}">
              <a16:creationId xmlns:a16="http://schemas.microsoft.com/office/drawing/2014/main" id="{42F48D42-194C-4075-911E-8D049797894B}"/>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3" name="TekstniOkvir 8">
          <a:extLst>
            <a:ext uri="{FF2B5EF4-FFF2-40B4-BE49-F238E27FC236}">
              <a16:creationId xmlns:a16="http://schemas.microsoft.com/office/drawing/2014/main" id="{7E036563-627A-4A35-8376-CE0939A6FD7F}"/>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4" name="TekstniOkvir 9">
          <a:extLst>
            <a:ext uri="{FF2B5EF4-FFF2-40B4-BE49-F238E27FC236}">
              <a16:creationId xmlns:a16="http://schemas.microsoft.com/office/drawing/2014/main" id="{9620BEFE-97EE-49A2-B448-BBC77CF33D14}"/>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5" name="TekstniOkvir 10">
          <a:extLst>
            <a:ext uri="{FF2B5EF4-FFF2-40B4-BE49-F238E27FC236}">
              <a16:creationId xmlns:a16="http://schemas.microsoft.com/office/drawing/2014/main" id="{69DB0726-E76B-4838-A26F-D611BE011FB3}"/>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6" name="TekstniOkvir 11">
          <a:extLst>
            <a:ext uri="{FF2B5EF4-FFF2-40B4-BE49-F238E27FC236}">
              <a16:creationId xmlns:a16="http://schemas.microsoft.com/office/drawing/2014/main" id="{C7E99536-7CBC-4A61-B040-6BCD0AC66189}"/>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7" name="TekstniOkvir 12">
          <a:extLst>
            <a:ext uri="{FF2B5EF4-FFF2-40B4-BE49-F238E27FC236}">
              <a16:creationId xmlns:a16="http://schemas.microsoft.com/office/drawing/2014/main" id="{0073FBD1-7BD3-4285-A078-CBB058361259}"/>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8" name="TekstniOkvir 13">
          <a:extLst>
            <a:ext uri="{FF2B5EF4-FFF2-40B4-BE49-F238E27FC236}">
              <a16:creationId xmlns:a16="http://schemas.microsoft.com/office/drawing/2014/main" id="{B5C1026D-A32B-4F47-A88E-C6E1327A82DA}"/>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29" name="TekstniOkvir 12">
          <a:extLst>
            <a:ext uri="{FF2B5EF4-FFF2-40B4-BE49-F238E27FC236}">
              <a16:creationId xmlns:a16="http://schemas.microsoft.com/office/drawing/2014/main" id="{14DD6E48-BE86-41BA-A202-4C4E91BF52F7}"/>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30" name="TekstniOkvir 13">
          <a:extLst>
            <a:ext uri="{FF2B5EF4-FFF2-40B4-BE49-F238E27FC236}">
              <a16:creationId xmlns:a16="http://schemas.microsoft.com/office/drawing/2014/main" id="{3C89423C-CF24-4493-843A-D430F0EAE3E7}"/>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oneCellAnchor>
    <xdr:from>
      <xdr:col>4</xdr:col>
      <xdr:colOff>419100</xdr:colOff>
      <xdr:row>0</xdr:row>
      <xdr:rowOff>0</xdr:rowOff>
    </xdr:from>
    <xdr:ext cx="65" cy="172227"/>
    <xdr:sp macro="" textlink="">
      <xdr:nvSpPr>
        <xdr:cNvPr id="31" name="TekstniOkvir 7">
          <a:extLst>
            <a:ext uri="{FF2B5EF4-FFF2-40B4-BE49-F238E27FC236}">
              <a16:creationId xmlns:a16="http://schemas.microsoft.com/office/drawing/2014/main" id="{BD4BCA0F-F532-4478-BC1B-25DC8DEC34A4}"/>
            </a:ext>
          </a:extLst>
        </xdr:cNvPr>
        <xdr:cNvSpPr txBox="1"/>
      </xdr:nvSpPr>
      <xdr:spPr>
        <a:xfrm>
          <a:off x="7053263" y="21650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r-HR"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2E669-E096-4882-A26B-11B614E279A8}">
  <dimension ref="A1:G234"/>
  <sheetViews>
    <sheetView tabSelected="1" view="pageBreakPreview" zoomScale="115" zoomScaleNormal="100" zoomScaleSheetLayoutView="115" workbookViewId="0">
      <selection activeCell="B24" sqref="B24:E24"/>
    </sheetView>
  </sheetViews>
  <sheetFormatPr defaultRowHeight="12.75" x14ac:dyDescent="0.2"/>
  <cols>
    <col min="1" max="1" width="5.5703125" style="114" customWidth="1"/>
    <col min="2" max="2" width="49.140625" style="114" customWidth="1"/>
    <col min="3" max="5" width="9" style="114"/>
    <col min="6" max="6" width="12.5703125" style="114" customWidth="1"/>
    <col min="7" max="7" width="5.5703125" style="114" customWidth="1"/>
  </cols>
  <sheetData>
    <row r="1" spans="1:7" x14ac:dyDescent="0.2">
      <c r="A1" s="16"/>
      <c r="B1" s="17"/>
      <c r="C1" s="18"/>
      <c r="D1" s="19"/>
      <c r="E1" s="19"/>
      <c r="F1" s="182" t="s">
        <v>245</v>
      </c>
      <c r="G1" s="16"/>
    </row>
    <row r="2" spans="1:7" x14ac:dyDescent="0.2">
      <c r="A2" s="20"/>
      <c r="B2" s="21"/>
      <c r="C2" s="22"/>
      <c r="D2" s="23"/>
      <c r="E2" s="23"/>
      <c r="F2" s="24"/>
      <c r="G2" s="20"/>
    </row>
    <row r="3" spans="1:7" x14ac:dyDescent="0.2">
      <c r="A3" s="20"/>
      <c r="B3" s="21"/>
      <c r="C3" s="22"/>
      <c r="D3" s="23"/>
      <c r="E3" s="23"/>
      <c r="F3" s="24"/>
      <c r="G3" s="20"/>
    </row>
    <row r="4" spans="1:7" x14ac:dyDescent="0.2">
      <c r="A4" s="20"/>
      <c r="B4" s="21"/>
      <c r="C4" s="22"/>
      <c r="D4" s="23"/>
      <c r="E4" s="23"/>
      <c r="F4" s="24"/>
      <c r="G4" s="20"/>
    </row>
    <row r="5" spans="1:7" ht="13.15" customHeight="1" x14ac:dyDescent="0.2">
      <c r="A5" s="25"/>
      <c r="B5" s="199" t="s">
        <v>74</v>
      </c>
      <c r="C5" s="195"/>
      <c r="D5" s="27"/>
      <c r="E5" s="28"/>
      <c r="F5" s="29"/>
      <c r="G5" s="25"/>
    </row>
    <row r="6" spans="1:7" x14ac:dyDescent="0.2">
      <c r="A6" s="25"/>
      <c r="B6" s="26" t="s">
        <v>75</v>
      </c>
      <c r="C6" s="25"/>
      <c r="D6" s="27"/>
      <c r="E6" s="28"/>
      <c r="F6" s="29"/>
      <c r="G6" s="25"/>
    </row>
    <row r="7" spans="1:7" x14ac:dyDescent="0.2">
      <c r="A7" s="25"/>
      <c r="B7" s="30"/>
      <c r="C7" s="31"/>
      <c r="D7" s="27"/>
      <c r="E7" s="28"/>
      <c r="F7" s="29"/>
      <c r="G7" s="25"/>
    </row>
    <row r="8" spans="1:7" ht="13.15" customHeight="1" x14ac:dyDescent="0.2">
      <c r="A8" s="25"/>
      <c r="B8" s="200" t="s">
        <v>80</v>
      </c>
      <c r="C8" s="200"/>
      <c r="D8" s="201"/>
      <c r="E8" s="201"/>
      <c r="F8" s="201"/>
      <c r="G8" s="25"/>
    </row>
    <row r="9" spans="1:7" x14ac:dyDescent="0.2">
      <c r="A9" s="25"/>
      <c r="B9" s="32"/>
      <c r="C9" s="31"/>
      <c r="D9" s="27"/>
      <c r="E9" s="28"/>
      <c r="F9" s="29"/>
      <c r="G9" s="25"/>
    </row>
    <row r="10" spans="1:7" ht="13.15" customHeight="1" x14ac:dyDescent="0.2">
      <c r="A10" s="25"/>
      <c r="B10" s="199" t="s">
        <v>76</v>
      </c>
      <c r="C10" s="195"/>
      <c r="D10" s="195"/>
      <c r="E10" s="195"/>
      <c r="F10" s="29"/>
      <c r="G10" s="25"/>
    </row>
    <row r="11" spans="1:7" x14ac:dyDescent="0.2">
      <c r="A11" s="25"/>
      <c r="B11" s="26" t="s">
        <v>240</v>
      </c>
      <c r="C11" s="25"/>
      <c r="D11" s="25"/>
      <c r="E11" s="25"/>
      <c r="F11" s="29"/>
      <c r="G11" s="25"/>
    </row>
    <row r="12" spans="1:7" x14ac:dyDescent="0.2">
      <c r="A12" s="25"/>
      <c r="B12" s="32"/>
      <c r="C12" s="31"/>
      <c r="D12" s="27"/>
      <c r="E12" s="28"/>
      <c r="F12" s="29"/>
      <c r="G12" s="25"/>
    </row>
    <row r="13" spans="1:7" ht="13.15" customHeight="1" x14ac:dyDescent="0.2">
      <c r="A13" s="25"/>
      <c r="B13" s="199" t="s">
        <v>77</v>
      </c>
      <c r="C13" s="195"/>
      <c r="D13" s="195"/>
      <c r="E13" s="195"/>
      <c r="F13" s="29"/>
      <c r="G13" s="25"/>
    </row>
    <row r="14" spans="1:7" x14ac:dyDescent="0.2">
      <c r="A14" s="25"/>
      <c r="B14" s="26"/>
      <c r="C14" s="31"/>
      <c r="D14" s="33"/>
      <c r="E14" s="25"/>
      <c r="F14" s="29"/>
      <c r="G14" s="25"/>
    </row>
    <row r="15" spans="1:7" x14ac:dyDescent="0.2">
      <c r="A15" s="25"/>
      <c r="B15" s="26" t="s">
        <v>81</v>
      </c>
      <c r="C15" s="31"/>
      <c r="D15" s="33"/>
      <c r="E15" s="25"/>
      <c r="F15" s="29"/>
      <c r="G15" s="25"/>
    </row>
    <row r="16" spans="1:7" x14ac:dyDescent="0.2">
      <c r="A16" s="25"/>
      <c r="B16" s="26" t="s">
        <v>78</v>
      </c>
      <c r="C16" s="31"/>
      <c r="D16" s="33"/>
      <c r="E16" s="25"/>
      <c r="F16" s="29"/>
      <c r="G16" s="25"/>
    </row>
    <row r="17" spans="1:7" x14ac:dyDescent="0.2">
      <c r="A17" s="25"/>
      <c r="B17" s="26" t="s">
        <v>79</v>
      </c>
      <c r="C17" s="31"/>
      <c r="D17" s="33"/>
      <c r="E17" s="25"/>
      <c r="F17" s="29"/>
      <c r="G17" s="25"/>
    </row>
    <row r="18" spans="1:7" x14ac:dyDescent="0.2">
      <c r="A18" s="25"/>
      <c r="B18" s="26"/>
      <c r="C18" s="31"/>
      <c r="D18" s="33"/>
      <c r="E18" s="25"/>
      <c r="F18" s="29"/>
      <c r="G18" s="25"/>
    </row>
    <row r="19" spans="1:7" x14ac:dyDescent="0.2">
      <c r="A19" s="25"/>
      <c r="B19" s="26"/>
      <c r="C19" s="31"/>
      <c r="D19" s="33"/>
      <c r="E19" s="25"/>
      <c r="F19" s="29"/>
      <c r="G19" s="25"/>
    </row>
    <row r="20" spans="1:7" ht="13.5" thickBot="1" x14ac:dyDescent="0.25">
      <c r="A20" s="25"/>
      <c r="B20" s="26"/>
      <c r="C20" s="31"/>
      <c r="D20" s="33"/>
      <c r="E20" s="25"/>
      <c r="F20" s="29"/>
      <c r="G20" s="25"/>
    </row>
    <row r="21" spans="1:7" ht="20.65" customHeight="1" thickBot="1" x14ac:dyDescent="0.25">
      <c r="A21" s="25"/>
      <c r="B21" s="202" t="s">
        <v>241</v>
      </c>
      <c r="C21" s="203"/>
      <c r="D21" s="203"/>
      <c r="E21" s="204"/>
      <c r="F21" s="29"/>
      <c r="G21" s="25"/>
    </row>
    <row r="22" spans="1:7" x14ac:dyDescent="0.2">
      <c r="A22" s="25"/>
      <c r="B22" s="26"/>
      <c r="C22" s="31"/>
      <c r="D22" s="33"/>
      <c r="E22" s="25"/>
      <c r="F22" s="29"/>
      <c r="G22" s="25"/>
    </row>
    <row r="23" spans="1:7" x14ac:dyDescent="0.2">
      <c r="A23" s="34"/>
      <c r="B23" s="35"/>
      <c r="C23" s="36"/>
      <c r="D23" s="37"/>
      <c r="E23" s="34"/>
      <c r="F23" s="38"/>
      <c r="G23" s="34"/>
    </row>
    <row r="24" spans="1:7" ht="66" customHeight="1" x14ac:dyDescent="0.3">
      <c r="A24" s="39"/>
      <c r="B24" s="186" t="s">
        <v>246</v>
      </c>
      <c r="C24" s="186"/>
      <c r="D24" s="186"/>
      <c r="E24" s="186"/>
      <c r="F24" s="42"/>
      <c r="G24" s="39"/>
    </row>
    <row r="25" spans="1:7" x14ac:dyDescent="0.2">
      <c r="A25" s="34"/>
      <c r="B25" s="43"/>
      <c r="C25" s="36"/>
      <c r="D25" s="37"/>
      <c r="E25" s="34"/>
      <c r="F25" s="38"/>
      <c r="G25" s="34"/>
    </row>
    <row r="26" spans="1:7" x14ac:dyDescent="0.2">
      <c r="A26" s="34"/>
      <c r="B26" s="43"/>
      <c r="C26" s="36"/>
      <c r="D26" s="37"/>
      <c r="E26" s="34"/>
      <c r="F26" s="38"/>
      <c r="G26" s="34"/>
    </row>
    <row r="27" spans="1:7" x14ac:dyDescent="0.2">
      <c r="A27" s="34"/>
      <c r="B27" s="43"/>
      <c r="C27" s="36"/>
      <c r="D27" s="37"/>
      <c r="E27" s="34"/>
      <c r="F27" s="38"/>
      <c r="G27" s="34"/>
    </row>
    <row r="28" spans="1:7" x14ac:dyDescent="0.2">
      <c r="A28" s="34"/>
      <c r="B28" s="43"/>
      <c r="C28" s="36"/>
      <c r="D28" s="37"/>
      <c r="E28" s="34"/>
      <c r="F28" s="38"/>
      <c r="G28" s="34"/>
    </row>
    <row r="29" spans="1:7" x14ac:dyDescent="0.2">
      <c r="A29" s="34"/>
      <c r="B29" s="43"/>
      <c r="C29" s="36"/>
      <c r="D29" s="37"/>
      <c r="E29" s="34"/>
      <c r="F29" s="38"/>
      <c r="G29" s="34"/>
    </row>
    <row r="30" spans="1:7" x14ac:dyDescent="0.2">
      <c r="A30" s="34"/>
      <c r="B30" s="43"/>
      <c r="C30" s="36"/>
      <c r="D30" s="37"/>
      <c r="E30" s="34"/>
      <c r="F30" s="38"/>
      <c r="G30" s="34"/>
    </row>
    <row r="31" spans="1:7" x14ac:dyDescent="0.2">
      <c r="A31" s="34"/>
      <c r="B31" s="43"/>
      <c r="C31" s="36"/>
      <c r="D31" s="37"/>
      <c r="E31" s="34"/>
      <c r="F31" s="38"/>
      <c r="G31" s="34"/>
    </row>
    <row r="32" spans="1:7" x14ac:dyDescent="0.2">
      <c r="A32" s="34"/>
      <c r="B32" s="43"/>
      <c r="C32" s="36"/>
      <c r="D32" s="37"/>
      <c r="E32" s="34"/>
      <c r="F32" s="38"/>
      <c r="G32" s="34"/>
    </row>
    <row r="33" spans="1:7" x14ac:dyDescent="0.2">
      <c r="A33" s="34"/>
      <c r="B33" s="43"/>
      <c r="C33" s="36"/>
      <c r="D33" s="37"/>
      <c r="E33" s="34"/>
      <c r="F33" s="38"/>
      <c r="G33" s="34"/>
    </row>
    <row r="34" spans="1:7" x14ac:dyDescent="0.2">
      <c r="A34" s="34"/>
      <c r="B34" s="43"/>
      <c r="C34" s="36"/>
      <c r="D34" s="37"/>
      <c r="E34" s="34"/>
      <c r="F34" s="38"/>
      <c r="G34" s="34"/>
    </row>
    <row r="35" spans="1:7" x14ac:dyDescent="0.2">
      <c r="A35" s="34"/>
      <c r="B35" s="43"/>
      <c r="C35" s="36"/>
      <c r="D35" s="37"/>
      <c r="E35" s="34"/>
      <c r="F35" s="38"/>
      <c r="G35" s="34"/>
    </row>
    <row r="36" spans="1:7" x14ac:dyDescent="0.2">
      <c r="A36" s="34"/>
      <c r="B36" s="43"/>
      <c r="C36" s="36"/>
      <c r="D36" s="37"/>
      <c r="E36" s="34"/>
      <c r="F36" s="38"/>
      <c r="G36" s="34"/>
    </row>
    <row r="37" spans="1:7" x14ac:dyDescent="0.2">
      <c r="A37" s="34"/>
      <c r="B37" s="43"/>
      <c r="C37" s="36"/>
      <c r="D37" s="37"/>
      <c r="E37" s="34"/>
      <c r="F37" s="38"/>
      <c r="G37" s="34"/>
    </row>
    <row r="38" spans="1:7" x14ac:dyDescent="0.2">
      <c r="A38" s="34"/>
      <c r="B38" s="43"/>
      <c r="C38" s="36"/>
      <c r="D38" s="37"/>
      <c r="E38" s="34"/>
      <c r="F38" s="38"/>
      <c r="G38" s="34"/>
    </row>
    <row r="39" spans="1:7" x14ac:dyDescent="0.2">
      <c r="A39" s="34"/>
      <c r="B39" s="43"/>
      <c r="C39" s="36"/>
      <c r="D39" s="37"/>
      <c r="E39" s="34"/>
      <c r="F39" s="38"/>
      <c r="G39" s="34"/>
    </row>
    <row r="40" spans="1:7" x14ac:dyDescent="0.2">
      <c r="A40" s="34"/>
      <c r="B40" s="35"/>
      <c r="C40" s="36"/>
      <c r="D40" s="37"/>
      <c r="E40" s="34"/>
      <c r="F40" s="38"/>
      <c r="G40" s="34"/>
    </row>
    <row r="41" spans="1:7" x14ac:dyDescent="0.2">
      <c r="A41" s="34"/>
      <c r="B41" s="35"/>
      <c r="C41" s="36"/>
      <c r="D41" s="37"/>
      <c r="E41" s="34"/>
      <c r="F41" s="38"/>
      <c r="G41" s="34"/>
    </row>
    <row r="42" spans="1:7" x14ac:dyDescent="0.2">
      <c r="A42" s="34"/>
      <c r="B42" s="35"/>
      <c r="C42" s="36"/>
      <c r="D42" s="37"/>
      <c r="E42" s="34"/>
      <c r="F42" s="38"/>
      <c r="G42" s="34"/>
    </row>
    <row r="43" spans="1:7" x14ac:dyDescent="0.2">
      <c r="A43" s="34"/>
      <c r="B43" s="35"/>
      <c r="C43" s="36"/>
      <c r="D43" s="37"/>
      <c r="E43" s="34"/>
      <c r="F43" s="38"/>
      <c r="G43" s="34"/>
    </row>
    <row r="44" spans="1:7" ht="15.75" x14ac:dyDescent="0.25">
      <c r="A44" s="39"/>
      <c r="B44" s="44"/>
      <c r="C44" s="40"/>
      <c r="D44" s="41"/>
      <c r="E44" s="39"/>
      <c r="F44" s="42"/>
      <c r="G44" s="39"/>
    </row>
    <row r="45" spans="1:7" ht="15.75" x14ac:dyDescent="0.25">
      <c r="A45" s="39"/>
      <c r="B45" s="44"/>
      <c r="C45" s="40"/>
      <c r="D45" s="41"/>
      <c r="E45" s="39"/>
      <c r="F45" s="42"/>
      <c r="G45" s="39"/>
    </row>
    <row r="46" spans="1:7" ht="15.75" x14ac:dyDescent="0.25">
      <c r="A46" s="39"/>
      <c r="B46" s="44"/>
      <c r="C46" s="40"/>
      <c r="D46" s="41"/>
      <c r="E46" s="39"/>
      <c r="F46" s="42"/>
      <c r="G46" s="39"/>
    </row>
    <row r="47" spans="1:7" ht="15.75" x14ac:dyDescent="0.25">
      <c r="A47" s="39"/>
      <c r="B47" s="44"/>
      <c r="C47" s="40"/>
      <c r="D47" s="41"/>
      <c r="E47" s="39"/>
      <c r="F47" s="42"/>
      <c r="G47" s="39"/>
    </row>
    <row r="48" spans="1:7" ht="15.75" x14ac:dyDescent="0.25">
      <c r="A48" s="39"/>
      <c r="B48" s="44"/>
      <c r="C48" s="40"/>
      <c r="D48" s="41"/>
      <c r="E48" s="39"/>
      <c r="F48" s="42"/>
      <c r="G48" s="39"/>
    </row>
    <row r="49" spans="1:7" ht="15.75" x14ac:dyDescent="0.25">
      <c r="A49" s="39"/>
      <c r="B49" s="44"/>
      <c r="C49" s="40"/>
      <c r="D49" s="41"/>
      <c r="E49" s="39"/>
      <c r="F49" s="42"/>
      <c r="G49" s="39"/>
    </row>
    <row r="50" spans="1:7" ht="15" x14ac:dyDescent="0.2">
      <c r="A50" s="45"/>
      <c r="B50" s="46"/>
      <c r="C50" s="47"/>
      <c r="D50" s="48"/>
      <c r="E50" s="45"/>
      <c r="F50" s="49"/>
      <c r="G50" s="45"/>
    </row>
    <row r="51" spans="1:7" ht="15" x14ac:dyDescent="0.2">
      <c r="A51" s="45"/>
      <c r="B51" s="26"/>
      <c r="C51" s="31"/>
      <c r="D51" s="197"/>
      <c r="E51" s="195"/>
      <c r="F51" s="198"/>
      <c r="G51" s="45"/>
    </row>
    <row r="52" spans="1:7" ht="15" x14ac:dyDescent="0.2">
      <c r="A52" s="45"/>
      <c r="B52" s="26"/>
      <c r="C52" s="31"/>
      <c r="D52" s="33"/>
      <c r="E52" s="25"/>
      <c r="F52" s="50"/>
      <c r="G52" s="45"/>
    </row>
    <row r="53" spans="1:7" ht="15" x14ac:dyDescent="0.2">
      <c r="A53" s="45"/>
      <c r="B53" s="26"/>
      <c r="C53" s="31"/>
      <c r="D53" s="197"/>
      <c r="E53" s="189"/>
      <c r="F53" s="189"/>
      <c r="G53" s="45"/>
    </row>
    <row r="54" spans="1:7" ht="15" x14ac:dyDescent="0.2">
      <c r="A54" s="45"/>
      <c r="B54" s="26"/>
      <c r="C54" s="31"/>
      <c r="D54" s="33"/>
      <c r="E54" s="14"/>
      <c r="F54" s="14"/>
      <c r="G54" s="45"/>
    </row>
    <row r="55" spans="1:7" ht="15" x14ac:dyDescent="0.2">
      <c r="A55" s="45"/>
      <c r="B55" s="26"/>
      <c r="C55" s="31"/>
      <c r="D55" s="33"/>
      <c r="E55" s="14"/>
      <c r="F55" s="14"/>
      <c r="G55" s="45"/>
    </row>
    <row r="56" spans="1:7" ht="15" x14ac:dyDescent="0.2">
      <c r="A56" s="45"/>
      <c r="B56" s="26"/>
      <c r="C56" s="31"/>
      <c r="D56" s="33"/>
      <c r="E56" s="25"/>
      <c r="F56" s="50"/>
      <c r="G56" s="45"/>
    </row>
    <row r="57" spans="1:7" ht="15" x14ac:dyDescent="0.2">
      <c r="A57" s="45"/>
      <c r="B57" s="26"/>
      <c r="C57" s="31"/>
      <c r="D57" s="33"/>
      <c r="E57" s="25"/>
      <c r="F57" s="29"/>
      <c r="G57" s="45"/>
    </row>
    <row r="58" spans="1:7" ht="15" x14ac:dyDescent="0.2">
      <c r="A58" s="45"/>
      <c r="B58" s="26"/>
      <c r="C58" s="31"/>
      <c r="D58" s="33"/>
      <c r="E58" s="25"/>
      <c r="F58" s="29"/>
      <c r="G58" s="45"/>
    </row>
    <row r="59" spans="1:7" ht="15" x14ac:dyDescent="0.2">
      <c r="A59" s="45"/>
      <c r="B59" s="26"/>
      <c r="C59" s="31"/>
      <c r="D59" s="33"/>
      <c r="E59" s="25"/>
      <c r="F59" s="29"/>
      <c r="G59" s="45"/>
    </row>
    <row r="60" spans="1:7" ht="18" x14ac:dyDescent="0.25">
      <c r="A60" s="45"/>
      <c r="B60" s="51"/>
      <c r="C60"/>
      <c r="D60"/>
      <c r="E60" s="22"/>
      <c r="F60" s="29"/>
      <c r="G60" s="45"/>
    </row>
    <row r="61" spans="1:7" ht="15" x14ac:dyDescent="0.2">
      <c r="A61" s="45"/>
      <c r="B61"/>
      <c r="C61"/>
      <c r="D61"/>
      <c r="E61" s="22"/>
      <c r="F61" s="29"/>
      <c r="G61" s="45"/>
    </row>
    <row r="62" spans="1:7" ht="15" x14ac:dyDescent="0.2">
      <c r="A62" s="45"/>
      <c r="B62" s="195"/>
      <c r="C62" s="189"/>
      <c r="D62" s="189"/>
      <c r="E62" s="189"/>
      <c r="F62" s="29"/>
      <c r="G62" s="45"/>
    </row>
    <row r="63" spans="1:7" ht="15" x14ac:dyDescent="0.2">
      <c r="A63" s="45"/>
      <c r="B63" s="195"/>
      <c r="C63" s="189"/>
      <c r="D63" s="189"/>
      <c r="E63" s="189"/>
      <c r="F63" s="29"/>
      <c r="G63" s="45"/>
    </row>
    <row r="64" spans="1:7" ht="15" x14ac:dyDescent="0.2">
      <c r="A64" s="45"/>
      <c r="B64" s="195"/>
      <c r="C64" s="189"/>
      <c r="D64" s="189"/>
      <c r="E64" s="189"/>
      <c r="F64" s="29"/>
      <c r="G64" s="45"/>
    </row>
    <row r="65" spans="1:7" ht="15" x14ac:dyDescent="0.2">
      <c r="A65" s="45"/>
      <c r="B65" s="15"/>
      <c r="C65"/>
      <c r="D65"/>
      <c r="E65" s="22"/>
      <c r="F65" s="29"/>
      <c r="G65" s="45"/>
    </row>
    <row r="66" spans="1:7" ht="15" x14ac:dyDescent="0.2">
      <c r="A66" s="45"/>
      <c r="B66" s="22"/>
      <c r="C66"/>
      <c r="D66"/>
      <c r="E66" s="22"/>
      <c r="F66" s="29"/>
      <c r="G66" s="45"/>
    </row>
    <row r="67" spans="1:7" ht="15" x14ac:dyDescent="0.2">
      <c r="A67" s="45"/>
      <c r="B67" s="195"/>
      <c r="C67" s="189"/>
      <c r="D67" s="189"/>
      <c r="E67" s="189"/>
      <c r="F67" s="29"/>
      <c r="G67" s="45"/>
    </row>
    <row r="68" spans="1:7" ht="15" x14ac:dyDescent="0.2">
      <c r="A68" s="45"/>
      <c r="B68" s="22"/>
      <c r="C68"/>
      <c r="D68"/>
      <c r="E68" s="22"/>
      <c r="F68" s="29"/>
      <c r="G68" s="45"/>
    </row>
    <row r="69" spans="1:7" ht="15" x14ac:dyDescent="0.2">
      <c r="A69" s="45"/>
      <c r="B69" s="195"/>
      <c r="C69" s="189"/>
      <c r="D69" s="189"/>
      <c r="E69" s="189"/>
      <c r="F69" s="29"/>
      <c r="G69" s="45"/>
    </row>
    <row r="70" spans="1:7" ht="15" x14ac:dyDescent="0.2">
      <c r="A70" s="45"/>
      <c r="B70"/>
      <c r="C70"/>
      <c r="D70"/>
      <c r="E70" s="22"/>
      <c r="F70" s="29"/>
      <c r="G70" s="45"/>
    </row>
    <row r="71" spans="1:7" ht="15" x14ac:dyDescent="0.2">
      <c r="A71" s="45"/>
      <c r="B71" s="15"/>
      <c r="C71"/>
      <c r="D71"/>
      <c r="E71" s="22"/>
      <c r="F71" s="29"/>
      <c r="G71" s="45"/>
    </row>
    <row r="72" spans="1:7" ht="15" x14ac:dyDescent="0.2">
      <c r="A72" s="45"/>
      <c r="B72" s="195"/>
      <c r="C72" s="189"/>
      <c r="D72" s="189"/>
      <c r="E72" s="189"/>
      <c r="F72" s="29"/>
      <c r="G72" s="45"/>
    </row>
    <row r="73" spans="1:7" ht="15" x14ac:dyDescent="0.2">
      <c r="A73" s="45"/>
      <c r="B73" s="22"/>
      <c r="C73"/>
      <c r="D73"/>
      <c r="E73" s="22"/>
      <c r="F73" s="29"/>
      <c r="G73" s="45"/>
    </row>
    <row r="74" spans="1:7" ht="15" x14ac:dyDescent="0.2">
      <c r="A74" s="45"/>
      <c r="B74" s="195"/>
      <c r="C74" s="189"/>
      <c r="D74" s="189"/>
      <c r="E74" s="189"/>
      <c r="F74" s="29"/>
      <c r="G74" s="45"/>
    </row>
    <row r="75" spans="1:7" ht="15" x14ac:dyDescent="0.2">
      <c r="A75" s="45"/>
      <c r="B75" s="22"/>
      <c r="C75"/>
      <c r="D75"/>
      <c r="E75" s="22"/>
      <c r="F75" s="29"/>
      <c r="G75" s="45"/>
    </row>
    <row r="76" spans="1:7" ht="15" x14ac:dyDescent="0.2">
      <c r="A76" s="45"/>
      <c r="B76" s="195"/>
      <c r="C76" s="189"/>
      <c r="D76" s="189"/>
      <c r="E76" s="189"/>
      <c r="F76" s="29"/>
      <c r="G76" s="45"/>
    </row>
    <row r="77" spans="1:7" ht="15" x14ac:dyDescent="0.2">
      <c r="A77" s="45"/>
      <c r="B77" s="22"/>
      <c r="C77"/>
      <c r="D77"/>
      <c r="E77" s="22"/>
      <c r="F77" s="29"/>
      <c r="G77" s="45"/>
    </row>
    <row r="78" spans="1:7" ht="15" x14ac:dyDescent="0.2">
      <c r="A78" s="45"/>
      <c r="B78" s="195"/>
      <c r="C78" s="189"/>
      <c r="D78" s="189"/>
      <c r="E78" s="189"/>
      <c r="F78" s="29"/>
      <c r="G78" s="45"/>
    </row>
    <row r="79" spans="1:7" ht="15" x14ac:dyDescent="0.2">
      <c r="A79" s="45"/>
      <c r="B79" s="195"/>
      <c r="C79" s="189"/>
      <c r="D79" s="189"/>
      <c r="E79" s="189"/>
      <c r="F79" s="29"/>
      <c r="G79" s="45"/>
    </row>
    <row r="80" spans="1:7" ht="15" x14ac:dyDescent="0.2">
      <c r="A80" s="45"/>
      <c r="B80" s="22"/>
      <c r="C80"/>
      <c r="D80"/>
      <c r="E80" s="22"/>
      <c r="F80" s="29"/>
      <c r="G80" s="45"/>
    </row>
    <row r="81" spans="1:7" x14ac:dyDescent="0.2">
      <c r="A81" s="15"/>
      <c r="B81" s="52"/>
      <c r="C81" s="52"/>
      <c r="D81" s="53"/>
      <c r="E81" s="54"/>
      <c r="F81" s="55"/>
      <c r="G81" s="15"/>
    </row>
    <row r="82" spans="1:7" x14ac:dyDescent="0.2">
      <c r="A82" s="15"/>
      <c r="B82" s="190"/>
      <c r="C82" s="190"/>
      <c r="D82" s="190"/>
      <c r="E82" s="190"/>
      <c r="F82" s="57"/>
      <c r="G82" s="15"/>
    </row>
    <row r="83" spans="1:7" x14ac:dyDescent="0.2">
      <c r="A83" s="15"/>
      <c r="B83" s="196"/>
      <c r="C83" s="190"/>
      <c r="D83" s="190"/>
      <c r="E83" s="190"/>
      <c r="F83" s="57"/>
      <c r="G83" s="15"/>
    </row>
    <row r="84" spans="1:7" x14ac:dyDescent="0.2">
      <c r="A84" s="15"/>
      <c r="B84" s="190"/>
      <c r="C84" s="190"/>
      <c r="D84" s="190"/>
      <c r="E84" s="190"/>
      <c r="F84" s="57"/>
      <c r="G84" s="15"/>
    </row>
    <row r="85" spans="1:7" x14ac:dyDescent="0.2">
      <c r="A85" s="15"/>
      <c r="B85" s="190"/>
      <c r="C85" s="190"/>
      <c r="D85" s="190"/>
      <c r="E85" s="190"/>
      <c r="F85" s="57"/>
      <c r="G85" s="15"/>
    </row>
    <row r="86" spans="1:7" x14ac:dyDescent="0.2">
      <c r="A86" s="15"/>
      <c r="B86" s="52"/>
      <c r="C86" s="52"/>
      <c r="D86" s="56"/>
      <c r="E86" s="54"/>
      <c r="F86" s="58"/>
      <c r="G86" s="15"/>
    </row>
    <row r="87" spans="1:7" x14ac:dyDescent="0.2">
      <c r="A87" s="15"/>
      <c r="B87" s="52"/>
      <c r="C87" s="52"/>
      <c r="D87" s="56"/>
      <c r="E87" s="54"/>
      <c r="F87" s="58"/>
      <c r="G87" s="15"/>
    </row>
    <row r="88" spans="1:7" x14ac:dyDescent="0.2">
      <c r="A88" s="15"/>
      <c r="B88" s="190"/>
      <c r="C88" s="190"/>
      <c r="D88" s="190"/>
      <c r="E88" s="190"/>
      <c r="F88" s="57"/>
      <c r="G88" s="15"/>
    </row>
    <row r="89" spans="1:7" x14ac:dyDescent="0.2">
      <c r="A89" s="15"/>
      <c r="B89" s="52"/>
      <c r="C89" s="52"/>
      <c r="D89" s="56"/>
      <c r="E89" s="54"/>
      <c r="F89" s="58"/>
      <c r="G89" s="15"/>
    </row>
    <row r="90" spans="1:7" x14ac:dyDescent="0.2">
      <c r="A90" s="15"/>
      <c r="B90" s="190"/>
      <c r="C90" s="190"/>
      <c r="D90" s="190"/>
      <c r="E90" s="190"/>
      <c r="F90" s="57"/>
      <c r="G90" s="15"/>
    </row>
    <row r="91" spans="1:7" ht="13.5" thickBot="1" x14ac:dyDescent="0.25">
      <c r="A91" s="15"/>
      <c r="B91" s="191"/>
      <c r="C91" s="192"/>
      <c r="D91" s="56"/>
      <c r="E91" s="56"/>
      <c r="F91" s="57"/>
      <c r="G91" s="15"/>
    </row>
    <row r="92" spans="1:7" x14ac:dyDescent="0.2">
      <c r="A92" s="60"/>
      <c r="B92" s="61"/>
      <c r="C92" s="61"/>
      <c r="D92" s="62"/>
      <c r="E92" s="63"/>
      <c r="F92" s="64"/>
      <c r="G92" s="60"/>
    </row>
    <row r="93" spans="1:7" ht="14.25" x14ac:dyDescent="0.2">
      <c r="A93" s="65"/>
      <c r="B93" s="193"/>
      <c r="C93" s="193"/>
      <c r="D93" s="193"/>
      <c r="E93" s="193"/>
      <c r="F93" s="66"/>
      <c r="G93" s="65"/>
    </row>
    <row r="94" spans="1:7" x14ac:dyDescent="0.2">
      <c r="A94" s="67"/>
      <c r="B94" s="193"/>
      <c r="C94" s="193"/>
      <c r="D94" s="193"/>
      <c r="E94" s="193"/>
      <c r="F94" s="66"/>
      <c r="G94" s="67"/>
    </row>
    <row r="95" spans="1:7" x14ac:dyDescent="0.2">
      <c r="A95" s="68"/>
      <c r="B95" s="193"/>
      <c r="C95" s="193"/>
      <c r="D95" s="193"/>
      <c r="E95" s="193"/>
      <c r="F95" s="194"/>
      <c r="G95" s="68"/>
    </row>
    <row r="96" spans="1:7" x14ac:dyDescent="0.2">
      <c r="A96" s="70"/>
      <c r="B96" s="193"/>
      <c r="C96" s="192"/>
      <c r="D96" s="192"/>
      <c r="E96" s="192"/>
      <c r="F96" s="69"/>
      <c r="G96" s="70"/>
    </row>
    <row r="97" spans="1:7" ht="13.5" thickBot="1" x14ac:dyDescent="0.25">
      <c r="A97" s="71"/>
      <c r="B97" s="187"/>
      <c r="C97" s="187"/>
      <c r="D97" s="187"/>
      <c r="E97" s="187"/>
      <c r="F97" s="72"/>
      <c r="G97" s="71"/>
    </row>
    <row r="98" spans="1:7" x14ac:dyDescent="0.2">
      <c r="A98" s="15"/>
      <c r="B98" s="73"/>
      <c r="C98" s="59"/>
      <c r="D98" s="59"/>
      <c r="E98" s="59"/>
      <c r="F98" s="57"/>
      <c r="G98" s="15"/>
    </row>
    <row r="99" spans="1:7" ht="15" x14ac:dyDescent="0.2">
      <c r="A99" s="45"/>
      <c r="B99" s="188"/>
      <c r="C99" s="189"/>
      <c r="D99" s="189"/>
      <c r="E99" s="189"/>
      <c r="F99" s="29"/>
      <c r="G99" s="45"/>
    </row>
    <row r="100" spans="1:7" ht="15.75" x14ac:dyDescent="0.25">
      <c r="A100" s="74"/>
      <c r="B100" s="75"/>
      <c r="C100" s="1"/>
      <c r="D100" s="76"/>
      <c r="E100" s="76"/>
      <c r="F100" s="77"/>
      <c r="G100" s="74"/>
    </row>
    <row r="101" spans="1:7" ht="15.75" x14ac:dyDescent="0.25">
      <c r="A101" s="78"/>
      <c r="B101" s="79"/>
      <c r="C101" s="80"/>
      <c r="D101" s="81"/>
      <c r="E101" s="82"/>
      <c r="F101" s="83"/>
      <c r="G101" s="78"/>
    </row>
    <row r="102" spans="1:7" ht="15.75" x14ac:dyDescent="0.25">
      <c r="A102" s="74"/>
      <c r="B102" s="75"/>
      <c r="C102" s="1"/>
      <c r="D102" s="76"/>
      <c r="E102" s="84"/>
      <c r="F102" s="77"/>
      <c r="G102" s="74"/>
    </row>
    <row r="103" spans="1:7" ht="15.75" x14ac:dyDescent="0.25">
      <c r="A103" s="74"/>
      <c r="B103" s="21"/>
      <c r="C103" s="1"/>
      <c r="D103" s="76"/>
      <c r="E103" s="76"/>
      <c r="F103" s="77"/>
      <c r="G103" s="74"/>
    </row>
    <row r="104" spans="1:7" ht="15.75" x14ac:dyDescent="0.25">
      <c r="A104" s="74"/>
      <c r="B104" s="21"/>
      <c r="C104" s="1"/>
      <c r="D104" s="76"/>
      <c r="E104" s="76"/>
      <c r="F104" s="77"/>
      <c r="G104" s="74"/>
    </row>
    <row r="105" spans="1:7" ht="15.75" x14ac:dyDescent="0.25">
      <c r="A105" s="74"/>
      <c r="B105" s="21"/>
      <c r="C105" s="1"/>
      <c r="D105" s="76"/>
      <c r="E105" s="76"/>
      <c r="F105" s="77"/>
      <c r="G105" s="74"/>
    </row>
    <row r="106" spans="1:7" x14ac:dyDescent="0.2">
      <c r="A106" s="85"/>
      <c r="B106" s="86"/>
      <c r="C106" s="87"/>
      <c r="D106" s="88"/>
      <c r="E106" s="89"/>
      <c r="F106" s="90"/>
      <c r="G106" s="85"/>
    </row>
    <row r="107" spans="1:7" x14ac:dyDescent="0.2">
      <c r="A107" s="91"/>
      <c r="B107" s="86"/>
      <c r="C107" s="92"/>
      <c r="D107" s="88"/>
      <c r="E107" s="89"/>
      <c r="F107" s="93"/>
      <c r="G107" s="91"/>
    </row>
    <row r="108" spans="1:7" ht="15.75" x14ac:dyDescent="0.25">
      <c r="A108" s="74"/>
      <c r="B108" s="21"/>
      <c r="C108" s="1"/>
      <c r="D108" s="76"/>
      <c r="E108" s="94"/>
      <c r="F108" s="95"/>
      <c r="G108" s="74"/>
    </row>
    <row r="109" spans="1:7" x14ac:dyDescent="0.2">
      <c r="A109" s="20"/>
      <c r="B109" s="21"/>
      <c r="C109" s="22"/>
      <c r="D109" s="23"/>
      <c r="E109" s="89"/>
      <c r="F109" s="89"/>
      <c r="G109" s="20"/>
    </row>
    <row r="110" spans="1:7" x14ac:dyDescent="0.2">
      <c r="A110" s="91"/>
      <c r="B110" s="86"/>
      <c r="C110" s="87"/>
      <c r="D110" s="88"/>
      <c r="E110" s="89"/>
      <c r="F110" s="93"/>
      <c r="G110" s="91"/>
    </row>
    <row r="111" spans="1:7" x14ac:dyDescent="0.2">
      <c r="A111" s="20"/>
      <c r="B111" s="21"/>
      <c r="C111" s="22"/>
      <c r="D111" s="23"/>
      <c r="E111" s="89"/>
      <c r="F111" s="89"/>
      <c r="G111" s="20"/>
    </row>
    <row r="112" spans="1:7" x14ac:dyDescent="0.2">
      <c r="A112" s="20"/>
      <c r="B112" s="21"/>
      <c r="C112" s="22"/>
      <c r="D112" s="23"/>
      <c r="E112" s="89"/>
      <c r="F112" s="89"/>
      <c r="G112" s="20"/>
    </row>
    <row r="113" spans="1:7" x14ac:dyDescent="0.2">
      <c r="A113" s="96"/>
      <c r="B113" s="96"/>
      <c r="C113" s="97"/>
      <c r="D113" s="98"/>
      <c r="E113" s="89"/>
      <c r="F113" s="93"/>
      <c r="G113" s="96"/>
    </row>
    <row r="114" spans="1:7" x14ac:dyDescent="0.2">
      <c r="A114" s="54"/>
      <c r="B114" s="96"/>
      <c r="C114" s="99"/>
      <c r="D114" s="99"/>
      <c r="E114" s="100"/>
      <c r="F114" s="101"/>
      <c r="G114" s="54"/>
    </row>
    <row r="115" spans="1:7" x14ac:dyDescent="0.2">
      <c r="A115" s="54"/>
      <c r="B115" s="96"/>
      <c r="C115" s="99"/>
      <c r="D115" s="99"/>
      <c r="E115" s="100"/>
      <c r="F115" s="101"/>
      <c r="G115" s="54"/>
    </row>
    <row r="116" spans="1:7" x14ac:dyDescent="0.2">
      <c r="A116" s="96"/>
      <c r="B116" s="96"/>
      <c r="C116" s="97"/>
      <c r="D116" s="102"/>
      <c r="E116" s="89"/>
      <c r="F116" s="93"/>
      <c r="G116" s="96"/>
    </row>
    <row r="117" spans="1:7" x14ac:dyDescent="0.2">
      <c r="A117" s="20"/>
      <c r="B117" s="21"/>
      <c r="C117" s="22"/>
      <c r="D117" s="23"/>
      <c r="E117" s="89"/>
      <c r="F117" s="89"/>
      <c r="G117" s="20"/>
    </row>
    <row r="118" spans="1:7" x14ac:dyDescent="0.2">
      <c r="A118" s="96"/>
      <c r="B118" s="96"/>
      <c r="C118" s="97"/>
      <c r="D118" s="98"/>
      <c r="E118" s="89"/>
      <c r="F118" s="93"/>
      <c r="G118" s="96"/>
    </row>
    <row r="119" spans="1:7" x14ac:dyDescent="0.2">
      <c r="A119" s="54"/>
      <c r="B119" s="96"/>
      <c r="C119" s="99"/>
      <c r="D119" s="99"/>
      <c r="E119" s="100"/>
      <c r="F119" s="101"/>
      <c r="G119" s="54"/>
    </row>
    <row r="120" spans="1:7" x14ac:dyDescent="0.2">
      <c r="A120" s="54"/>
      <c r="B120" s="96"/>
      <c r="C120" s="99"/>
      <c r="D120" s="99"/>
      <c r="E120" s="100"/>
      <c r="F120" s="101"/>
      <c r="G120" s="54"/>
    </row>
    <row r="121" spans="1:7" x14ac:dyDescent="0.2">
      <c r="A121" s="96"/>
      <c r="B121" s="96"/>
      <c r="C121" s="97"/>
      <c r="D121" s="102"/>
      <c r="E121" s="89"/>
      <c r="F121" s="93"/>
      <c r="G121" s="96"/>
    </row>
    <row r="122" spans="1:7" x14ac:dyDescent="0.2">
      <c r="A122" s="20"/>
      <c r="B122" s="21"/>
      <c r="C122" s="22"/>
      <c r="D122" s="23"/>
      <c r="E122" s="89"/>
      <c r="F122" s="89"/>
      <c r="G122" s="20"/>
    </row>
    <row r="123" spans="1:7" x14ac:dyDescent="0.2">
      <c r="A123" s="96"/>
      <c r="B123" s="96"/>
      <c r="C123" s="97"/>
      <c r="D123" s="98"/>
      <c r="E123" s="89"/>
      <c r="F123" s="93"/>
      <c r="G123" s="96"/>
    </row>
    <row r="124" spans="1:7" x14ac:dyDescent="0.2">
      <c r="A124" s="54"/>
      <c r="B124" s="96"/>
      <c r="C124" s="99"/>
      <c r="D124" s="99"/>
      <c r="E124" s="100"/>
      <c r="F124" s="101"/>
      <c r="G124" s="54"/>
    </row>
    <row r="125" spans="1:7" x14ac:dyDescent="0.2">
      <c r="A125" s="54"/>
      <c r="B125" s="96"/>
      <c r="C125" s="99"/>
      <c r="D125" s="99"/>
      <c r="E125" s="100"/>
      <c r="F125" s="101"/>
      <c r="G125" s="54"/>
    </row>
    <row r="126" spans="1:7" x14ac:dyDescent="0.2">
      <c r="A126" s="96"/>
      <c r="B126" s="96"/>
      <c r="C126" s="97"/>
      <c r="D126" s="102"/>
      <c r="E126" s="89"/>
      <c r="F126" s="93"/>
      <c r="G126" s="96"/>
    </row>
    <row r="127" spans="1:7" x14ac:dyDescent="0.2">
      <c r="A127" s="20"/>
      <c r="B127" s="21"/>
      <c r="C127" s="22"/>
      <c r="D127" s="23"/>
      <c r="E127" s="89"/>
      <c r="F127" s="89"/>
      <c r="G127" s="20"/>
    </row>
    <row r="128" spans="1:7" x14ac:dyDescent="0.2">
      <c r="A128" s="96"/>
      <c r="B128" s="96"/>
      <c r="C128" s="97"/>
      <c r="D128" s="98"/>
      <c r="E128" s="89"/>
      <c r="F128" s="93"/>
      <c r="G128" s="96"/>
    </row>
    <row r="129" spans="1:7" x14ac:dyDescent="0.2">
      <c r="A129" s="54"/>
      <c r="B129" s="96"/>
      <c r="C129" s="99"/>
      <c r="D129" s="99"/>
      <c r="E129" s="100"/>
      <c r="F129" s="101"/>
      <c r="G129" s="54"/>
    </row>
    <row r="130" spans="1:7" x14ac:dyDescent="0.2">
      <c r="A130" s="54"/>
      <c r="B130" s="96"/>
      <c r="C130" s="99"/>
      <c r="D130" s="99"/>
      <c r="E130" s="100"/>
      <c r="F130" s="101"/>
      <c r="G130" s="54"/>
    </row>
    <row r="131" spans="1:7" x14ac:dyDescent="0.2">
      <c r="A131" s="96"/>
      <c r="B131" s="96"/>
      <c r="C131" s="97"/>
      <c r="D131" s="102"/>
      <c r="E131" s="89"/>
      <c r="F131" s="93"/>
      <c r="G131" s="96"/>
    </row>
    <row r="132" spans="1:7" x14ac:dyDescent="0.2">
      <c r="A132" s="20"/>
      <c r="B132" s="21"/>
      <c r="C132" s="22"/>
      <c r="D132" s="23"/>
      <c r="E132" s="89"/>
      <c r="F132" s="89"/>
      <c r="G132" s="20"/>
    </row>
    <row r="133" spans="1:7" x14ac:dyDescent="0.2">
      <c r="A133" s="96"/>
      <c r="B133" s="96"/>
      <c r="C133" s="97"/>
      <c r="D133" s="98"/>
      <c r="E133" s="89"/>
      <c r="F133" s="93"/>
      <c r="G133" s="96"/>
    </row>
    <row r="134" spans="1:7" x14ac:dyDescent="0.2">
      <c r="A134" s="54"/>
      <c r="B134" s="96"/>
      <c r="C134" s="99"/>
      <c r="D134" s="99"/>
      <c r="E134" s="100"/>
      <c r="F134" s="101"/>
      <c r="G134" s="54"/>
    </row>
    <row r="135" spans="1:7" x14ac:dyDescent="0.2">
      <c r="A135" s="54"/>
      <c r="B135" s="96"/>
      <c r="C135" s="99"/>
      <c r="D135" s="99"/>
      <c r="E135" s="100"/>
      <c r="F135" s="101"/>
      <c r="G135" s="54"/>
    </row>
    <row r="136" spans="1:7" x14ac:dyDescent="0.2">
      <c r="A136" s="96"/>
      <c r="B136" s="96"/>
      <c r="C136" s="97"/>
      <c r="D136" s="102"/>
      <c r="E136" s="89"/>
      <c r="F136" s="93"/>
      <c r="G136" s="96"/>
    </row>
    <row r="137" spans="1:7" x14ac:dyDescent="0.2">
      <c r="A137" s="20"/>
      <c r="B137" s="21"/>
      <c r="C137" s="22"/>
      <c r="D137" s="23"/>
      <c r="E137" s="89"/>
      <c r="F137" s="89"/>
      <c r="G137" s="20"/>
    </row>
    <row r="138" spans="1:7" x14ac:dyDescent="0.2">
      <c r="A138" s="96"/>
      <c r="B138" s="96"/>
      <c r="C138" s="97"/>
      <c r="D138" s="98"/>
      <c r="E138" s="89"/>
      <c r="F138" s="93"/>
      <c r="G138" s="96"/>
    </row>
    <row r="139" spans="1:7" x14ac:dyDescent="0.2">
      <c r="A139" s="54"/>
      <c r="B139" s="96"/>
      <c r="C139" s="99"/>
      <c r="D139" s="99"/>
      <c r="E139" s="100"/>
      <c r="F139" s="101"/>
      <c r="G139" s="54"/>
    </row>
    <row r="140" spans="1:7" x14ac:dyDescent="0.2">
      <c r="A140" s="20"/>
      <c r="B140" s="21"/>
      <c r="C140" s="22"/>
      <c r="D140" s="23"/>
      <c r="E140" s="89"/>
      <c r="F140" s="89"/>
      <c r="G140" s="20"/>
    </row>
    <row r="141" spans="1:7" x14ac:dyDescent="0.2">
      <c r="A141" s="96"/>
      <c r="B141" s="96"/>
      <c r="C141" s="97"/>
      <c r="D141" s="102"/>
      <c r="E141" s="89"/>
      <c r="F141" s="93"/>
      <c r="G141" s="96"/>
    </row>
    <row r="142" spans="1:7" x14ac:dyDescent="0.2">
      <c r="A142" s="96"/>
      <c r="B142" s="96"/>
      <c r="C142" s="97"/>
      <c r="D142" s="102"/>
      <c r="E142" s="89"/>
      <c r="F142" s="93"/>
      <c r="G142" s="96"/>
    </row>
    <row r="143" spans="1:7" x14ac:dyDescent="0.2">
      <c r="A143" s="96"/>
      <c r="B143" s="96"/>
      <c r="C143" s="97"/>
      <c r="D143" s="98"/>
      <c r="E143" s="89"/>
      <c r="F143" s="93"/>
      <c r="G143" s="96"/>
    </row>
    <row r="144" spans="1:7" x14ac:dyDescent="0.2">
      <c r="A144" s="54"/>
      <c r="B144" s="96"/>
      <c r="C144" s="99"/>
      <c r="D144" s="99"/>
      <c r="E144" s="100"/>
      <c r="F144" s="101"/>
      <c r="G144" s="54"/>
    </row>
    <row r="145" spans="1:7" x14ac:dyDescent="0.2">
      <c r="A145" s="54"/>
      <c r="B145" s="96"/>
      <c r="C145" s="99"/>
      <c r="D145" s="99"/>
      <c r="E145" s="100"/>
      <c r="F145" s="101"/>
      <c r="G145" s="54"/>
    </row>
    <row r="146" spans="1:7" x14ac:dyDescent="0.2">
      <c r="A146" s="96"/>
      <c r="B146" s="96"/>
      <c r="C146" s="97"/>
      <c r="D146" s="102"/>
      <c r="E146" s="89"/>
      <c r="F146" s="93"/>
      <c r="G146" s="96"/>
    </row>
    <row r="147" spans="1:7" x14ac:dyDescent="0.2">
      <c r="A147" s="20"/>
      <c r="B147" s="21"/>
      <c r="C147" s="22"/>
      <c r="D147" s="23"/>
      <c r="E147" s="89"/>
      <c r="F147" s="89"/>
      <c r="G147" s="20"/>
    </row>
    <row r="148" spans="1:7" x14ac:dyDescent="0.2">
      <c r="A148" s="20"/>
      <c r="B148" s="21"/>
      <c r="C148" s="22"/>
      <c r="D148" s="23"/>
      <c r="E148" s="89"/>
      <c r="F148" s="89"/>
      <c r="G148" s="20"/>
    </row>
    <row r="149" spans="1:7" x14ac:dyDescent="0.2">
      <c r="A149" s="20"/>
      <c r="B149" s="21"/>
      <c r="C149" s="22"/>
      <c r="D149" s="23"/>
      <c r="E149" s="89"/>
      <c r="F149" s="89"/>
      <c r="G149" s="20"/>
    </row>
    <row r="150" spans="1:7" x14ac:dyDescent="0.2">
      <c r="A150" s="103"/>
      <c r="B150" s="21"/>
      <c r="C150" s="22"/>
      <c r="D150" s="104"/>
      <c r="E150" s="89"/>
      <c r="F150" s="89"/>
      <c r="G150" s="103"/>
    </row>
    <row r="151" spans="1:7" x14ac:dyDescent="0.2">
      <c r="A151" s="103"/>
      <c r="B151" s="21"/>
      <c r="C151" s="22"/>
      <c r="D151" s="104"/>
      <c r="E151" s="89"/>
      <c r="F151" s="89"/>
      <c r="G151" s="103"/>
    </row>
    <row r="152" spans="1:7" x14ac:dyDescent="0.2">
      <c r="A152" s="103"/>
      <c r="B152" s="21"/>
      <c r="C152" s="22"/>
      <c r="D152" s="104"/>
      <c r="E152" s="89"/>
      <c r="F152" s="89"/>
      <c r="G152" s="103"/>
    </row>
    <row r="153" spans="1:7" x14ac:dyDescent="0.2">
      <c r="A153" s="103"/>
      <c r="B153" s="21"/>
      <c r="C153" s="22"/>
      <c r="D153" s="104"/>
      <c r="E153" s="89"/>
      <c r="F153" s="89"/>
      <c r="G153" s="103"/>
    </row>
    <row r="154" spans="1:7" x14ac:dyDescent="0.2">
      <c r="A154" s="103"/>
      <c r="B154" s="21"/>
      <c r="C154" s="22"/>
      <c r="D154" s="104"/>
      <c r="E154" s="89"/>
      <c r="F154" s="89"/>
      <c r="G154" s="103"/>
    </row>
    <row r="155" spans="1:7" x14ac:dyDescent="0.2">
      <c r="A155" s="103"/>
      <c r="B155" s="21"/>
      <c r="C155" s="22"/>
      <c r="D155" s="104"/>
      <c r="E155" s="89"/>
      <c r="F155" s="89"/>
      <c r="G155" s="103"/>
    </row>
    <row r="156" spans="1:7" x14ac:dyDescent="0.2">
      <c r="A156" s="103"/>
      <c r="B156" s="21"/>
      <c r="C156" s="22"/>
      <c r="D156" s="104"/>
      <c r="E156" s="89"/>
      <c r="F156" s="89"/>
      <c r="G156" s="103"/>
    </row>
    <row r="157" spans="1:7" x14ac:dyDescent="0.2">
      <c r="A157" s="20"/>
      <c r="B157" s="21"/>
      <c r="C157" s="22"/>
      <c r="D157" s="23"/>
      <c r="E157" s="89"/>
      <c r="F157" s="89"/>
      <c r="G157" s="20"/>
    </row>
    <row r="158" spans="1:7" x14ac:dyDescent="0.2">
      <c r="A158" s="20"/>
      <c r="B158" s="21"/>
      <c r="C158" s="22"/>
      <c r="D158" s="23"/>
      <c r="E158" s="89"/>
      <c r="F158" s="89"/>
      <c r="G158" s="20"/>
    </row>
    <row r="159" spans="1:7" x14ac:dyDescent="0.2">
      <c r="A159" s="20"/>
      <c r="B159" s="21"/>
      <c r="C159" s="22"/>
      <c r="D159" s="23"/>
      <c r="E159" s="89"/>
      <c r="F159" s="89"/>
      <c r="G159" s="20"/>
    </row>
    <row r="160" spans="1:7" x14ac:dyDescent="0.2">
      <c r="A160" s="20"/>
      <c r="B160" s="21"/>
      <c r="C160" s="22"/>
      <c r="D160" s="23"/>
      <c r="E160" s="89"/>
      <c r="F160" s="89"/>
      <c r="G160" s="20"/>
    </row>
    <row r="161" spans="1:7" x14ac:dyDescent="0.2">
      <c r="A161" s="103"/>
      <c r="B161" s="21"/>
      <c r="C161" s="22"/>
      <c r="D161" s="23"/>
      <c r="E161" s="89"/>
      <c r="F161" s="89"/>
      <c r="G161" s="103"/>
    </row>
    <row r="162" spans="1:7" x14ac:dyDescent="0.2">
      <c r="A162" s="20"/>
      <c r="B162" s="21"/>
      <c r="C162" s="22"/>
      <c r="D162" s="23"/>
      <c r="E162" s="89"/>
      <c r="F162" s="89"/>
      <c r="G162" s="20"/>
    </row>
    <row r="163" spans="1:7" x14ac:dyDescent="0.2">
      <c r="A163" s="20"/>
      <c r="B163" s="21"/>
      <c r="C163" s="22"/>
      <c r="D163" s="23"/>
      <c r="E163" s="89"/>
      <c r="F163" s="89"/>
      <c r="G163" s="20"/>
    </row>
    <row r="164" spans="1:7" x14ac:dyDescent="0.2">
      <c r="A164" s="20"/>
      <c r="B164" s="21"/>
      <c r="C164" s="22"/>
      <c r="D164" s="23"/>
      <c r="E164" s="89"/>
      <c r="F164" s="89"/>
      <c r="G164" s="20"/>
    </row>
    <row r="165" spans="1:7" x14ac:dyDescent="0.2">
      <c r="A165" s="20"/>
      <c r="B165" s="21"/>
      <c r="C165" s="22"/>
      <c r="D165" s="23"/>
      <c r="E165" s="89"/>
      <c r="F165" s="89"/>
      <c r="G165" s="20"/>
    </row>
    <row r="166" spans="1:7" x14ac:dyDescent="0.2">
      <c r="A166" s="20"/>
      <c r="B166" s="21"/>
      <c r="C166" s="22"/>
      <c r="D166" s="23"/>
      <c r="E166" s="89"/>
      <c r="F166" s="89"/>
      <c r="G166" s="20"/>
    </row>
    <row r="167" spans="1:7" x14ac:dyDescent="0.2">
      <c r="A167" s="20"/>
      <c r="B167" s="21"/>
      <c r="C167" s="22"/>
      <c r="D167" s="23"/>
      <c r="E167" s="89"/>
      <c r="F167" s="89"/>
      <c r="G167" s="20"/>
    </row>
    <row r="168" spans="1:7" x14ac:dyDescent="0.2">
      <c r="A168" s="20"/>
      <c r="B168" s="21"/>
      <c r="C168" s="22"/>
      <c r="D168" s="23"/>
      <c r="E168" s="89"/>
      <c r="F168" s="89"/>
      <c r="G168" s="20"/>
    </row>
    <row r="169" spans="1:7" x14ac:dyDescent="0.2">
      <c r="A169" s="97"/>
      <c r="B169" s="21"/>
      <c r="C169" s="15"/>
      <c r="D169" s="105"/>
      <c r="E169" s="106"/>
      <c r="F169" s="106"/>
      <c r="G169" s="97"/>
    </row>
    <row r="170" spans="1:7" x14ac:dyDescent="0.2">
      <c r="A170" s="20"/>
      <c r="B170" s="21"/>
      <c r="C170" s="22"/>
      <c r="D170" s="23"/>
      <c r="E170" s="89"/>
      <c r="F170" s="89"/>
      <c r="G170" s="20"/>
    </row>
    <row r="171" spans="1:7" x14ac:dyDescent="0.2">
      <c r="A171" s="20"/>
      <c r="B171" s="21"/>
      <c r="C171" s="22"/>
      <c r="D171" s="23"/>
      <c r="E171" s="89"/>
      <c r="F171" s="89"/>
      <c r="G171" s="20"/>
    </row>
    <row r="172" spans="1:7" x14ac:dyDescent="0.2">
      <c r="A172" s="20"/>
      <c r="B172" s="21"/>
      <c r="C172" s="22"/>
      <c r="D172" s="23"/>
      <c r="E172" s="89"/>
      <c r="F172" s="89"/>
      <c r="G172" s="20"/>
    </row>
    <row r="173" spans="1:7" x14ac:dyDescent="0.2">
      <c r="A173" s="103"/>
      <c r="B173" s="21"/>
      <c r="C173" s="22"/>
      <c r="D173" s="23"/>
      <c r="E173" s="89"/>
      <c r="F173" s="89"/>
      <c r="G173" s="103"/>
    </row>
    <row r="174" spans="1:7" x14ac:dyDescent="0.2">
      <c r="A174" s="20"/>
      <c r="B174" s="21"/>
      <c r="C174" s="22"/>
      <c r="D174" s="23"/>
      <c r="E174" s="89"/>
      <c r="F174" s="89"/>
      <c r="G174" s="20"/>
    </row>
    <row r="175" spans="1:7" x14ac:dyDescent="0.2">
      <c r="A175" s="20"/>
      <c r="B175" s="21"/>
      <c r="C175" s="22"/>
      <c r="D175" s="23"/>
      <c r="E175" s="89"/>
      <c r="F175" s="89"/>
      <c r="G175" s="20"/>
    </row>
    <row r="176" spans="1:7" x14ac:dyDescent="0.2">
      <c r="A176" s="20"/>
      <c r="B176" s="21"/>
      <c r="C176" s="22"/>
      <c r="D176" s="23"/>
      <c r="E176" s="89"/>
      <c r="F176" s="89"/>
      <c r="G176" s="20"/>
    </row>
    <row r="177" spans="1:7" x14ac:dyDescent="0.2">
      <c r="A177" s="20"/>
      <c r="B177" s="21"/>
      <c r="C177" s="22"/>
      <c r="D177" s="23"/>
      <c r="E177" s="89"/>
      <c r="F177" s="89"/>
      <c r="G177" s="20"/>
    </row>
    <row r="178" spans="1:7" x14ac:dyDescent="0.2">
      <c r="A178" s="20"/>
      <c r="B178" s="21"/>
      <c r="C178" s="22"/>
      <c r="D178" s="23"/>
      <c r="E178" s="89"/>
      <c r="F178" s="89"/>
      <c r="G178" s="20"/>
    </row>
    <row r="179" spans="1:7" x14ac:dyDescent="0.2">
      <c r="A179" s="103"/>
      <c r="B179" s="21"/>
      <c r="C179" s="22"/>
      <c r="D179" s="23"/>
      <c r="E179" s="89"/>
      <c r="F179" s="89"/>
      <c r="G179" s="103"/>
    </row>
    <row r="180" spans="1:7" x14ac:dyDescent="0.2">
      <c r="A180" s="103"/>
      <c r="B180" s="21"/>
      <c r="C180" s="22"/>
      <c r="D180" s="23"/>
      <c r="E180" s="89"/>
      <c r="F180" s="89"/>
      <c r="G180" s="103"/>
    </row>
    <row r="181" spans="1:7" x14ac:dyDescent="0.2">
      <c r="A181" s="20"/>
      <c r="B181" s="21"/>
      <c r="C181" s="22"/>
      <c r="D181" s="23"/>
      <c r="E181" s="89"/>
      <c r="F181" s="89"/>
      <c r="G181" s="20"/>
    </row>
    <row r="182" spans="1:7" x14ac:dyDescent="0.2">
      <c r="A182" s="20"/>
      <c r="B182" s="21"/>
      <c r="C182" s="22"/>
      <c r="D182" s="23"/>
      <c r="E182" s="89"/>
      <c r="F182" s="89"/>
      <c r="G182" s="20"/>
    </row>
    <row r="183" spans="1:7" x14ac:dyDescent="0.2">
      <c r="A183" s="20"/>
      <c r="B183" s="21"/>
      <c r="C183" s="22"/>
      <c r="D183" s="23"/>
      <c r="E183" s="89"/>
      <c r="F183" s="89"/>
      <c r="G183" s="20"/>
    </row>
    <row r="184" spans="1:7" x14ac:dyDescent="0.2">
      <c r="A184" s="20"/>
      <c r="B184" s="21"/>
      <c r="C184" s="22"/>
      <c r="D184" s="23"/>
      <c r="E184" s="89"/>
      <c r="F184" s="89"/>
      <c r="G184" s="20"/>
    </row>
    <row r="185" spans="1:7" x14ac:dyDescent="0.2">
      <c r="A185" s="20"/>
      <c r="B185" s="21"/>
      <c r="C185" s="22"/>
      <c r="D185" s="23"/>
      <c r="E185" s="89"/>
      <c r="F185" s="89"/>
      <c r="G185" s="20"/>
    </row>
    <row r="186" spans="1:7" x14ac:dyDescent="0.2">
      <c r="A186" s="103"/>
      <c r="B186" s="21"/>
      <c r="C186" s="22"/>
      <c r="D186" s="23"/>
      <c r="E186" s="89"/>
      <c r="F186" s="89"/>
      <c r="G186" s="103"/>
    </row>
    <row r="187" spans="1:7" x14ac:dyDescent="0.2">
      <c r="A187" s="103"/>
      <c r="B187" s="21"/>
      <c r="C187" s="22"/>
      <c r="D187" s="23"/>
      <c r="E187" s="89"/>
      <c r="F187" s="89"/>
      <c r="G187" s="103"/>
    </row>
    <row r="188" spans="1:7" x14ac:dyDescent="0.2">
      <c r="A188" s="103"/>
      <c r="B188" s="21"/>
      <c r="C188" s="22"/>
      <c r="D188" s="23"/>
      <c r="E188" s="89"/>
      <c r="F188" s="89"/>
      <c r="G188" s="103"/>
    </row>
    <row r="189" spans="1:7" x14ac:dyDescent="0.2">
      <c r="A189" s="103"/>
      <c r="B189" s="21"/>
      <c r="C189" s="22"/>
      <c r="D189" s="23"/>
      <c r="E189" s="89"/>
      <c r="F189" s="89"/>
      <c r="G189" s="103"/>
    </row>
    <row r="190" spans="1:7" x14ac:dyDescent="0.2">
      <c r="A190" s="20"/>
      <c r="B190" s="21"/>
      <c r="C190" s="22"/>
      <c r="D190" s="23"/>
      <c r="E190" s="89"/>
      <c r="F190" s="89"/>
      <c r="G190" s="20"/>
    </row>
    <row r="191" spans="1:7" x14ac:dyDescent="0.2">
      <c r="A191" s="20"/>
      <c r="B191" s="21"/>
      <c r="C191" s="22"/>
      <c r="D191" s="23"/>
      <c r="E191" s="89"/>
      <c r="F191" s="89"/>
      <c r="G191" s="20"/>
    </row>
    <row r="192" spans="1:7" x14ac:dyDescent="0.2">
      <c r="A192" s="20"/>
      <c r="B192" s="21"/>
      <c r="C192" s="22"/>
      <c r="D192" s="104"/>
      <c r="E192" s="89"/>
      <c r="F192" s="89"/>
      <c r="G192" s="20"/>
    </row>
    <row r="193" spans="1:7" x14ac:dyDescent="0.2">
      <c r="A193" s="20"/>
      <c r="B193" s="21"/>
      <c r="C193" s="22"/>
      <c r="D193" s="104"/>
      <c r="E193" s="89"/>
      <c r="F193" s="89"/>
      <c r="G193" s="20"/>
    </row>
    <row r="194" spans="1:7" x14ac:dyDescent="0.2">
      <c r="A194" s="20"/>
      <c r="B194" s="21"/>
      <c r="C194" s="22"/>
      <c r="D194" s="104"/>
      <c r="E194" s="89"/>
      <c r="F194" s="89"/>
      <c r="G194" s="20"/>
    </row>
    <row r="195" spans="1:7" x14ac:dyDescent="0.2">
      <c r="A195" s="20"/>
      <c r="B195" s="21"/>
      <c r="C195" s="22"/>
      <c r="D195" s="23"/>
      <c r="E195" s="89"/>
      <c r="F195" s="89"/>
      <c r="G195" s="20"/>
    </row>
    <row r="196" spans="1:7" x14ac:dyDescent="0.2">
      <c r="A196" s="20"/>
      <c r="B196" s="21"/>
      <c r="C196" s="22"/>
      <c r="D196" s="104"/>
      <c r="E196" s="89"/>
      <c r="F196" s="89"/>
      <c r="G196" s="20"/>
    </row>
    <row r="197" spans="1:7" x14ac:dyDescent="0.2">
      <c r="A197" s="20"/>
      <c r="B197" s="21"/>
      <c r="C197" s="22"/>
      <c r="D197" s="104"/>
      <c r="E197" s="89"/>
      <c r="F197" s="89"/>
      <c r="G197" s="20"/>
    </row>
    <row r="198" spans="1:7" x14ac:dyDescent="0.2">
      <c r="A198" s="20"/>
      <c r="B198" s="21"/>
      <c r="C198" s="22"/>
      <c r="D198" s="104"/>
      <c r="E198" s="89"/>
      <c r="F198" s="89"/>
      <c r="G198" s="20"/>
    </row>
    <row r="199" spans="1:7" x14ac:dyDescent="0.2">
      <c r="A199" s="20"/>
      <c r="B199" s="21"/>
      <c r="C199" s="22"/>
      <c r="D199" s="23"/>
      <c r="E199" s="89"/>
      <c r="F199" s="89"/>
      <c r="G199" s="20"/>
    </row>
    <row r="200" spans="1:7" x14ac:dyDescent="0.2">
      <c r="A200" s="20"/>
      <c r="B200" s="21"/>
      <c r="C200" s="22"/>
      <c r="D200" s="104"/>
      <c r="E200" s="89"/>
      <c r="F200" s="89"/>
      <c r="G200" s="20"/>
    </row>
    <row r="201" spans="1:7" x14ac:dyDescent="0.2">
      <c r="A201" s="20"/>
      <c r="B201" s="21"/>
      <c r="C201" s="22"/>
      <c r="D201" s="104"/>
      <c r="E201" s="89"/>
      <c r="F201" s="89"/>
      <c r="G201" s="20"/>
    </row>
    <row r="202" spans="1:7" x14ac:dyDescent="0.2">
      <c r="A202" s="20"/>
      <c r="B202" s="21"/>
      <c r="C202" s="22"/>
      <c r="D202" s="104"/>
      <c r="E202" s="89"/>
      <c r="F202" s="89"/>
      <c r="G202" s="20"/>
    </row>
    <row r="203" spans="1:7" x14ac:dyDescent="0.2">
      <c r="A203" s="20"/>
      <c r="B203" s="21"/>
      <c r="C203" s="22"/>
      <c r="D203" s="23"/>
      <c r="E203" s="89"/>
      <c r="F203" s="89"/>
      <c r="G203" s="20"/>
    </row>
    <row r="204" spans="1:7" x14ac:dyDescent="0.2">
      <c r="A204" s="20"/>
      <c r="B204" s="21"/>
      <c r="C204" s="22"/>
      <c r="D204" s="104"/>
      <c r="E204" s="89"/>
      <c r="F204" s="89"/>
      <c r="G204" s="20"/>
    </row>
    <row r="205" spans="1:7" x14ac:dyDescent="0.2">
      <c r="A205" s="20"/>
      <c r="B205" s="21"/>
      <c r="C205" s="22"/>
      <c r="D205" s="104"/>
      <c r="E205" s="89"/>
      <c r="F205" s="89"/>
      <c r="G205" s="20"/>
    </row>
    <row r="206" spans="1:7" x14ac:dyDescent="0.2">
      <c r="A206" s="20"/>
      <c r="B206" s="21"/>
      <c r="C206" s="22"/>
      <c r="D206" s="104"/>
      <c r="E206" s="89"/>
      <c r="F206" s="89"/>
      <c r="G206" s="20"/>
    </row>
    <row r="207" spans="1:7" x14ac:dyDescent="0.2">
      <c r="A207" s="20"/>
      <c r="B207" s="21"/>
      <c r="C207" s="22"/>
      <c r="D207" s="23"/>
      <c r="E207" s="89"/>
      <c r="F207" s="89"/>
      <c r="G207" s="20"/>
    </row>
    <row r="208" spans="1:7" x14ac:dyDescent="0.2">
      <c r="A208" s="20"/>
      <c r="B208" s="21"/>
      <c r="C208" s="22"/>
      <c r="D208" s="23"/>
      <c r="E208" s="89"/>
      <c r="F208" s="89"/>
      <c r="G208" s="20"/>
    </row>
    <row r="209" spans="1:7" x14ac:dyDescent="0.2">
      <c r="A209" s="20"/>
      <c r="B209" s="21"/>
      <c r="C209" s="107"/>
      <c r="D209" s="23"/>
      <c r="E209" s="89"/>
      <c r="F209" s="89"/>
      <c r="G209" s="20"/>
    </row>
    <row r="210" spans="1:7" x14ac:dyDescent="0.2">
      <c r="A210" s="54"/>
      <c r="B210" s="21"/>
      <c r="C210" s="22"/>
      <c r="D210" s="104"/>
      <c r="E210" s="89"/>
      <c r="F210" s="89"/>
      <c r="G210" s="54"/>
    </row>
    <row r="211" spans="1:7" x14ac:dyDescent="0.2">
      <c r="A211" s="20"/>
      <c r="B211" s="21"/>
      <c r="C211" s="22"/>
      <c r="D211" s="23"/>
      <c r="E211" s="89"/>
      <c r="F211" s="89"/>
      <c r="G211" s="20"/>
    </row>
    <row r="212" spans="1:7" x14ac:dyDescent="0.2">
      <c r="A212" s="20"/>
      <c r="B212" s="21"/>
      <c r="C212" s="22"/>
      <c r="D212" s="23"/>
      <c r="E212" s="89"/>
      <c r="F212" s="89"/>
      <c r="G212" s="20"/>
    </row>
    <row r="213" spans="1:7" x14ac:dyDescent="0.2">
      <c r="A213" s="20"/>
      <c r="B213" s="21"/>
      <c r="C213" s="22"/>
      <c r="D213" s="23"/>
      <c r="E213" s="89"/>
      <c r="F213" s="89"/>
      <c r="G213" s="20"/>
    </row>
    <row r="214" spans="1:7" x14ac:dyDescent="0.2">
      <c r="A214" s="20"/>
      <c r="B214" s="21"/>
      <c r="C214" s="22"/>
      <c r="D214" s="23"/>
      <c r="E214" s="89"/>
      <c r="F214" s="89"/>
      <c r="G214" s="20"/>
    </row>
    <row r="215" spans="1:7" x14ac:dyDescent="0.2">
      <c r="A215" s="20"/>
      <c r="B215" s="21"/>
      <c r="C215" s="22"/>
      <c r="D215" s="23"/>
      <c r="E215" s="89"/>
      <c r="F215" s="89"/>
      <c r="G215" s="20"/>
    </row>
    <row r="216" spans="1:7" ht="15.75" x14ac:dyDescent="0.2">
      <c r="A216" s="108"/>
      <c r="B216" s="109"/>
      <c r="C216" s="110"/>
      <c r="D216" s="111"/>
      <c r="E216" s="112"/>
      <c r="F216" s="113"/>
      <c r="G216" s="108"/>
    </row>
    <row r="217" spans="1:7" x14ac:dyDescent="0.2">
      <c r="A217" s="20"/>
      <c r="B217" s="21"/>
      <c r="C217" s="22"/>
      <c r="D217" s="104"/>
      <c r="E217" s="23"/>
      <c r="F217" s="24"/>
      <c r="G217" s="20"/>
    </row>
    <row r="218" spans="1:7" x14ac:dyDescent="0.2">
      <c r="A218" s="20"/>
      <c r="B218" s="21"/>
      <c r="C218" s="22"/>
      <c r="D218" s="23"/>
      <c r="E218" s="23"/>
      <c r="F218" s="24"/>
      <c r="G218" s="20"/>
    </row>
    <row r="219" spans="1:7" x14ac:dyDescent="0.2">
      <c r="A219" s="20"/>
      <c r="B219" s="21"/>
      <c r="C219" s="22"/>
      <c r="D219" s="23"/>
      <c r="E219" s="23"/>
      <c r="F219" s="24"/>
      <c r="G219" s="20"/>
    </row>
    <row r="220" spans="1:7" x14ac:dyDescent="0.2">
      <c r="A220" s="20"/>
      <c r="B220" s="21"/>
      <c r="C220" s="22"/>
      <c r="D220" s="23"/>
      <c r="E220" s="23"/>
      <c r="F220" s="24"/>
      <c r="G220" s="20"/>
    </row>
    <row r="221" spans="1:7" x14ac:dyDescent="0.2">
      <c r="A221" s="20"/>
      <c r="B221" s="21"/>
      <c r="C221" s="22"/>
      <c r="D221" s="23"/>
      <c r="E221" s="23"/>
      <c r="F221" s="24"/>
      <c r="G221" s="20"/>
    </row>
    <row r="222" spans="1:7" x14ac:dyDescent="0.2">
      <c r="A222" s="20"/>
      <c r="B222" s="21"/>
      <c r="C222" s="22"/>
      <c r="D222" s="23"/>
      <c r="E222" s="23"/>
      <c r="F222" s="24"/>
      <c r="G222" s="20"/>
    </row>
    <row r="223" spans="1:7" x14ac:dyDescent="0.2">
      <c r="A223" s="20"/>
      <c r="B223" s="21"/>
      <c r="C223" s="22"/>
      <c r="D223" s="23"/>
      <c r="E223" s="23"/>
      <c r="F223" s="23"/>
      <c r="G223" s="20"/>
    </row>
    <row r="224" spans="1:7" x14ac:dyDescent="0.2">
      <c r="A224" s="20"/>
      <c r="B224" s="21"/>
      <c r="C224" s="22"/>
      <c r="D224" s="23"/>
      <c r="E224" s="23"/>
      <c r="F224" s="23"/>
      <c r="G224" s="20"/>
    </row>
    <row r="225" spans="1:7" x14ac:dyDescent="0.2">
      <c r="A225" s="20"/>
      <c r="B225" s="21"/>
      <c r="C225" s="22"/>
      <c r="D225" s="23"/>
      <c r="E225" s="23"/>
      <c r="F225" s="23"/>
      <c r="G225" s="20"/>
    </row>
    <row r="226" spans="1:7" x14ac:dyDescent="0.2">
      <c r="A226" s="20"/>
      <c r="B226" s="21"/>
      <c r="C226" s="22"/>
      <c r="D226" s="23"/>
      <c r="E226" s="23"/>
      <c r="F226" s="23"/>
      <c r="G226" s="20"/>
    </row>
    <row r="227" spans="1:7" x14ac:dyDescent="0.2">
      <c r="A227" s="20"/>
      <c r="B227" s="21"/>
      <c r="C227" s="22"/>
      <c r="D227" s="23"/>
      <c r="E227" s="23"/>
      <c r="F227" s="23"/>
      <c r="G227" s="20"/>
    </row>
    <row r="228" spans="1:7" x14ac:dyDescent="0.2">
      <c r="A228" s="20"/>
      <c r="B228" s="21"/>
      <c r="C228" s="22"/>
      <c r="D228" s="23"/>
      <c r="E228" s="23"/>
      <c r="F228" s="23"/>
      <c r="G228" s="20"/>
    </row>
    <row r="229" spans="1:7" x14ac:dyDescent="0.2">
      <c r="A229" s="20"/>
      <c r="B229" s="21"/>
      <c r="C229" s="22"/>
      <c r="D229" s="23"/>
      <c r="E229" s="23"/>
      <c r="F229" s="23"/>
      <c r="G229" s="20"/>
    </row>
    <row r="230" spans="1:7" x14ac:dyDescent="0.2">
      <c r="A230" s="20"/>
      <c r="B230" s="21"/>
      <c r="C230" s="22"/>
      <c r="D230" s="23"/>
      <c r="E230" s="23"/>
      <c r="F230" s="23"/>
      <c r="G230" s="20"/>
    </row>
    <row r="231" spans="1:7" x14ac:dyDescent="0.2">
      <c r="A231" s="20"/>
      <c r="B231" s="21"/>
      <c r="C231" s="22"/>
      <c r="D231" s="23"/>
      <c r="E231" s="23"/>
      <c r="F231" s="23"/>
      <c r="G231" s="20"/>
    </row>
    <row r="232" spans="1:7" x14ac:dyDescent="0.2">
      <c r="A232" s="20"/>
      <c r="B232" s="21"/>
      <c r="C232" s="22"/>
      <c r="D232" s="23"/>
      <c r="E232" s="23"/>
      <c r="F232" s="24"/>
      <c r="G232" s="20"/>
    </row>
    <row r="233" spans="1:7" x14ac:dyDescent="0.2">
      <c r="A233" s="20"/>
      <c r="B233" s="21"/>
      <c r="C233" s="22"/>
      <c r="D233" s="23"/>
      <c r="E233" s="23"/>
      <c r="F233" s="24"/>
      <c r="G233" s="20"/>
    </row>
    <row r="234" spans="1:7" x14ac:dyDescent="0.2">
      <c r="A234" s="20"/>
      <c r="B234" s="21"/>
      <c r="C234" s="22"/>
      <c r="D234" s="23"/>
      <c r="E234" s="23"/>
      <c r="F234" s="24"/>
      <c r="G234" s="20"/>
    </row>
  </sheetData>
  <mergeCells count="31">
    <mergeCell ref="B5:C5"/>
    <mergeCell ref="B8:F8"/>
    <mergeCell ref="B10:E10"/>
    <mergeCell ref="B13:E13"/>
    <mergeCell ref="B21:E21"/>
    <mergeCell ref="D51:F51"/>
    <mergeCell ref="D53:F53"/>
    <mergeCell ref="B62:E62"/>
    <mergeCell ref="B63:E63"/>
    <mergeCell ref="B64:E64"/>
    <mergeCell ref="B79:E79"/>
    <mergeCell ref="B82:E82"/>
    <mergeCell ref="B83:E83"/>
    <mergeCell ref="B84:E84"/>
    <mergeCell ref="B85:E85"/>
    <mergeCell ref="B24:E24"/>
    <mergeCell ref="B97:E97"/>
    <mergeCell ref="B99:E99"/>
    <mergeCell ref="B90:E90"/>
    <mergeCell ref="B91:C91"/>
    <mergeCell ref="B93:E93"/>
    <mergeCell ref="B94:E94"/>
    <mergeCell ref="B95:F95"/>
    <mergeCell ref="B96:E96"/>
    <mergeCell ref="B88:E88"/>
    <mergeCell ref="B67:E67"/>
    <mergeCell ref="B69:E69"/>
    <mergeCell ref="B72:E72"/>
    <mergeCell ref="B74:E74"/>
    <mergeCell ref="B76:E76"/>
    <mergeCell ref="B78:E78"/>
  </mergeCells>
  <pageMargins left="0.70866141732283472" right="0.70866141732283472" top="0.74803149606299213" bottom="0.74803149606299213" header="0.31496062992125984" footer="0.31496062992125984"/>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F5E4A-7D69-427E-A082-1BE2902B7586}">
  <dimension ref="A1:F509"/>
  <sheetViews>
    <sheetView showZeros="0" view="pageBreakPreview" topLeftCell="A72" zoomScale="115" zoomScaleNormal="100" zoomScaleSheetLayoutView="115" workbookViewId="0">
      <selection activeCell="F79" sqref="F79"/>
    </sheetView>
  </sheetViews>
  <sheetFormatPr defaultRowHeight="15.75" x14ac:dyDescent="0.25"/>
  <cols>
    <col min="1" max="1" width="7.85546875" style="10" customWidth="1"/>
    <col min="2" max="2" width="42.5703125" style="10" customWidth="1"/>
    <col min="3" max="3" width="8.5703125" style="122" customWidth="1"/>
    <col min="4" max="4" width="8.5703125" style="9" customWidth="1"/>
    <col min="5" max="5" width="8.5703125" style="10" customWidth="1"/>
    <col min="6" max="6" width="10.140625" style="152"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8</v>
      </c>
      <c r="B2" s="79" t="s">
        <v>198</v>
      </c>
      <c r="C2" s="80"/>
      <c r="D2" s="81"/>
      <c r="E2" s="82"/>
      <c r="F2" s="154"/>
    </row>
    <row r="3" spans="1:6" x14ac:dyDescent="0.2">
      <c r="A3" s="115"/>
      <c r="B3" s="75"/>
      <c r="C3" s="1"/>
      <c r="D3" s="76"/>
      <c r="E3" s="84"/>
    </row>
    <row r="4" spans="1:6" x14ac:dyDescent="0.2">
      <c r="A4" s="115"/>
      <c r="B4" s="21" t="s">
        <v>8</v>
      </c>
      <c r="C4" s="1"/>
      <c r="D4" s="76"/>
      <c r="E4" s="76"/>
    </row>
    <row r="5" spans="1:6" ht="51" x14ac:dyDescent="0.2">
      <c r="A5" s="115"/>
      <c r="B5" s="21" t="s">
        <v>19</v>
      </c>
      <c r="C5" s="1"/>
      <c r="D5" s="76"/>
      <c r="E5" s="76"/>
    </row>
    <row r="6" spans="1:6" x14ac:dyDescent="0.2">
      <c r="A6" s="115"/>
      <c r="B6" s="21"/>
      <c r="C6" s="1"/>
      <c r="D6" s="76"/>
      <c r="E6" s="76"/>
    </row>
    <row r="7" spans="1:6" ht="63.75" x14ac:dyDescent="0.2">
      <c r="A7" s="91" t="s">
        <v>0</v>
      </c>
      <c r="B7" s="86" t="s">
        <v>20</v>
      </c>
      <c r="C7" s="87"/>
      <c r="D7" s="88"/>
      <c r="E7" s="89"/>
    </row>
    <row r="8" spans="1:6" ht="25.5" x14ac:dyDescent="0.2">
      <c r="A8" s="91" t="s">
        <v>18</v>
      </c>
      <c r="B8" s="86" t="s">
        <v>21</v>
      </c>
      <c r="C8" s="92" t="s">
        <v>22</v>
      </c>
      <c r="D8" s="88">
        <v>1</v>
      </c>
      <c r="E8" s="89"/>
      <c r="F8" s="152">
        <f>D8*E8</f>
        <v>0</v>
      </c>
    </row>
    <row r="9" spans="1:6" x14ac:dyDescent="0.2">
      <c r="A9" s="115"/>
      <c r="B9" s="21"/>
      <c r="C9" s="118"/>
      <c r="D9" s="76"/>
      <c r="E9" s="94"/>
    </row>
    <row r="10" spans="1:6" ht="12.75" x14ac:dyDescent="0.2">
      <c r="A10" s="103"/>
      <c r="B10" s="21"/>
      <c r="C10" s="97"/>
      <c r="D10" s="23"/>
      <c r="E10" s="89"/>
    </row>
    <row r="11" spans="1:6" ht="25.5" x14ac:dyDescent="0.2">
      <c r="A11" s="99" t="s">
        <v>1</v>
      </c>
      <c r="B11" s="96" t="s">
        <v>23</v>
      </c>
      <c r="C11" s="97"/>
      <c r="D11" s="98"/>
      <c r="E11" s="89"/>
    </row>
    <row r="12" spans="1:6" ht="28.15" customHeight="1" x14ac:dyDescent="0.2">
      <c r="A12" s="103"/>
      <c r="B12" s="96" t="s">
        <v>24</v>
      </c>
      <c r="C12" s="31"/>
      <c r="D12" s="99"/>
      <c r="E12" s="100"/>
    </row>
    <row r="13" spans="1:6" ht="38.25" x14ac:dyDescent="0.2">
      <c r="A13" s="103"/>
      <c r="B13" s="21" t="s">
        <v>29</v>
      </c>
      <c r="C13" s="31"/>
      <c r="D13" s="99"/>
      <c r="E13" s="100"/>
    </row>
    <row r="14" spans="1:6" ht="12.75" x14ac:dyDescent="0.2">
      <c r="A14" s="99"/>
      <c r="B14" s="96" t="s">
        <v>26</v>
      </c>
      <c r="C14" s="97" t="s">
        <v>2</v>
      </c>
      <c r="D14" s="102">
        <v>10</v>
      </c>
      <c r="E14" s="89"/>
      <c r="F14" s="152">
        <f>D14*E14</f>
        <v>0</v>
      </c>
    </row>
    <row r="15" spans="1:6" ht="12.75" x14ac:dyDescent="0.2">
      <c r="A15" s="103"/>
      <c r="B15" s="21"/>
      <c r="C15" s="97"/>
      <c r="D15" s="23"/>
      <c r="E15" s="89"/>
    </row>
    <row r="16" spans="1:6" ht="12.75" x14ac:dyDescent="0.2">
      <c r="A16" s="103"/>
      <c r="B16" s="21"/>
      <c r="C16" s="97"/>
      <c r="D16" s="23"/>
      <c r="E16" s="89"/>
    </row>
    <row r="17" spans="1:6" ht="12.75" x14ac:dyDescent="0.2">
      <c r="A17" s="99" t="s">
        <v>3</v>
      </c>
      <c r="B17" s="96" t="s">
        <v>89</v>
      </c>
      <c r="C17" s="97"/>
      <c r="D17" s="98"/>
      <c r="E17" s="89"/>
    </row>
    <row r="18" spans="1:6" ht="27.75" customHeight="1" x14ac:dyDescent="0.2">
      <c r="A18" s="103"/>
      <c r="B18" s="96" t="s">
        <v>24</v>
      </c>
      <c r="C18" s="31"/>
      <c r="D18" s="99"/>
      <c r="E18" s="100"/>
    </row>
    <row r="19" spans="1:6" ht="38.25" x14ac:dyDescent="0.2">
      <c r="A19" s="99"/>
      <c r="B19" s="21" t="s">
        <v>29</v>
      </c>
      <c r="C19" s="97"/>
      <c r="D19" s="102"/>
      <c r="E19" s="89"/>
    </row>
    <row r="20" spans="1:6" ht="12.75" x14ac:dyDescent="0.2">
      <c r="A20" s="103"/>
      <c r="B20" s="21" t="s">
        <v>27</v>
      </c>
      <c r="C20" s="97" t="s">
        <v>10</v>
      </c>
      <c r="D20" s="23">
        <v>46</v>
      </c>
      <c r="E20" s="89"/>
      <c r="F20" s="152">
        <f>D20*E20</f>
        <v>0</v>
      </c>
    </row>
    <row r="21" spans="1:6" ht="12.75" x14ac:dyDescent="0.2">
      <c r="A21" s="99"/>
      <c r="B21" s="96"/>
      <c r="C21" s="97"/>
      <c r="D21" s="98"/>
      <c r="E21" s="89"/>
    </row>
    <row r="22" spans="1:6" ht="12.75" x14ac:dyDescent="0.2">
      <c r="A22" s="103"/>
      <c r="B22" s="96"/>
      <c r="C22" s="31"/>
      <c r="D22" s="99"/>
      <c r="E22" s="100"/>
    </row>
    <row r="23" spans="1:6" ht="25.5" x14ac:dyDescent="0.2">
      <c r="A23" s="103" t="s">
        <v>4</v>
      </c>
      <c r="B23" s="96" t="s">
        <v>28</v>
      </c>
      <c r="C23" s="31"/>
      <c r="D23" s="99"/>
      <c r="E23" s="100"/>
    </row>
    <row r="24" spans="1:6" ht="26.25" customHeight="1" x14ac:dyDescent="0.2">
      <c r="A24" s="99"/>
      <c r="B24" s="96" t="s">
        <v>24</v>
      </c>
      <c r="C24" s="97"/>
      <c r="D24" s="102"/>
      <c r="E24" s="89"/>
    </row>
    <row r="25" spans="1:6" ht="38.25" x14ac:dyDescent="0.2">
      <c r="A25" s="103"/>
      <c r="B25" s="21" t="s">
        <v>29</v>
      </c>
      <c r="C25" s="97"/>
      <c r="D25" s="23"/>
      <c r="E25" s="89"/>
    </row>
    <row r="26" spans="1:6" ht="12.75" x14ac:dyDescent="0.2">
      <c r="A26" s="99"/>
      <c r="B26" s="96" t="s">
        <v>26</v>
      </c>
      <c r="C26" s="97" t="s">
        <v>2</v>
      </c>
      <c r="D26" s="98">
        <v>5</v>
      </c>
      <c r="E26" s="89"/>
      <c r="F26" s="152">
        <f>D26*E26</f>
        <v>0</v>
      </c>
    </row>
    <row r="27" spans="1:6" ht="12.75" x14ac:dyDescent="0.2">
      <c r="A27" s="103"/>
      <c r="B27" s="96"/>
      <c r="C27" s="31"/>
      <c r="D27" s="99"/>
      <c r="E27" s="100"/>
    </row>
    <row r="28" spans="1:6" ht="25.5" x14ac:dyDescent="0.2">
      <c r="A28" s="103" t="s">
        <v>5</v>
      </c>
      <c r="B28" s="21" t="s">
        <v>30</v>
      </c>
      <c r="C28" s="97"/>
      <c r="D28" s="104"/>
      <c r="E28" s="89"/>
    </row>
    <row r="29" spans="1:6" ht="38.25" x14ac:dyDescent="0.2">
      <c r="A29" s="103"/>
      <c r="B29" s="21" t="s">
        <v>29</v>
      </c>
      <c r="C29" s="97"/>
      <c r="D29" s="104"/>
      <c r="E29" s="89"/>
    </row>
    <row r="30" spans="1:6" ht="12.75" x14ac:dyDescent="0.2">
      <c r="A30" s="103" t="s">
        <v>18</v>
      </c>
      <c r="B30" s="21" t="s">
        <v>90</v>
      </c>
      <c r="C30" s="97" t="s">
        <v>2</v>
      </c>
      <c r="D30" s="99">
        <v>2</v>
      </c>
      <c r="E30" s="89"/>
      <c r="F30" s="152">
        <f t="shared" ref="F30:F34" si="0">D30*E30</f>
        <v>0</v>
      </c>
    </row>
    <row r="31" spans="1:6" ht="12.75" x14ac:dyDescent="0.2">
      <c r="A31" s="103" t="s">
        <v>18</v>
      </c>
      <c r="B31" s="96" t="s">
        <v>91</v>
      </c>
      <c r="C31" s="31" t="s">
        <v>2</v>
      </c>
      <c r="D31" s="99">
        <v>2</v>
      </c>
      <c r="E31" s="89"/>
      <c r="F31" s="152">
        <f t="shared" si="0"/>
        <v>0</v>
      </c>
    </row>
    <row r="32" spans="1:6" ht="12.75" x14ac:dyDescent="0.2">
      <c r="A32" s="99" t="s">
        <v>18</v>
      </c>
      <c r="B32" s="96" t="s">
        <v>84</v>
      </c>
      <c r="C32" s="97" t="s">
        <v>2</v>
      </c>
      <c r="D32" s="99">
        <v>2</v>
      </c>
      <c r="E32" s="89"/>
      <c r="F32" s="152">
        <f t="shared" si="0"/>
        <v>0</v>
      </c>
    </row>
    <row r="33" spans="1:6" ht="12.75" x14ac:dyDescent="0.2">
      <c r="A33" s="103" t="s">
        <v>18</v>
      </c>
      <c r="B33" s="96" t="s">
        <v>85</v>
      </c>
      <c r="C33" s="31" t="s">
        <v>2</v>
      </c>
      <c r="D33" s="99">
        <v>1</v>
      </c>
      <c r="E33" s="89"/>
      <c r="F33" s="152">
        <f t="shared" si="0"/>
        <v>0</v>
      </c>
    </row>
    <row r="34" spans="1:6" ht="12.75" x14ac:dyDescent="0.2">
      <c r="A34" s="103" t="s">
        <v>18</v>
      </c>
      <c r="B34" s="21" t="s">
        <v>31</v>
      </c>
      <c r="C34" s="97" t="s">
        <v>2</v>
      </c>
      <c r="D34" s="99">
        <v>5</v>
      </c>
      <c r="E34" s="89"/>
      <c r="F34" s="152">
        <f t="shared" si="0"/>
        <v>0</v>
      </c>
    </row>
    <row r="35" spans="1:6" ht="12.75" x14ac:dyDescent="0.2">
      <c r="A35" s="99"/>
      <c r="B35" s="96"/>
      <c r="C35" s="97"/>
      <c r="D35" s="102"/>
      <c r="E35" s="89"/>
    </row>
    <row r="36" spans="1:6" ht="31.5" customHeight="1" x14ac:dyDescent="0.2">
      <c r="A36" s="99" t="s">
        <v>6</v>
      </c>
      <c r="B36" s="96" t="s">
        <v>32</v>
      </c>
      <c r="C36" s="97"/>
      <c r="D36" s="102"/>
      <c r="E36" s="89"/>
    </row>
    <row r="37" spans="1:6" ht="38.25" x14ac:dyDescent="0.2">
      <c r="A37" s="103"/>
      <c r="B37" s="21" t="s">
        <v>33</v>
      </c>
      <c r="C37" s="97" t="s">
        <v>34</v>
      </c>
      <c r="D37" s="23">
        <v>4</v>
      </c>
      <c r="E37" s="89"/>
      <c r="F37" s="152">
        <f t="shared" ref="F37" si="1">D37*E37</f>
        <v>0</v>
      </c>
    </row>
    <row r="38" spans="1:6" ht="12.75" x14ac:dyDescent="0.2">
      <c r="A38" s="103"/>
      <c r="B38" s="21"/>
      <c r="C38" s="97"/>
      <c r="D38" s="23"/>
      <c r="E38" s="89"/>
    </row>
    <row r="39" spans="1:6" ht="12.75" x14ac:dyDescent="0.2">
      <c r="A39" s="103" t="s">
        <v>7</v>
      </c>
      <c r="B39" s="21" t="s">
        <v>92</v>
      </c>
      <c r="C39" s="97"/>
      <c r="D39" s="104"/>
      <c r="E39" s="89"/>
    </row>
    <row r="40" spans="1:6" ht="38.25" x14ac:dyDescent="0.2">
      <c r="A40" s="103"/>
      <c r="B40" s="21" t="s">
        <v>94</v>
      </c>
      <c r="C40" s="97"/>
      <c r="D40" s="104"/>
      <c r="E40" s="89"/>
    </row>
    <row r="41" spans="1:6" ht="38.25" x14ac:dyDescent="0.2">
      <c r="A41" s="103"/>
      <c r="B41" s="21" t="s">
        <v>41</v>
      </c>
      <c r="C41" s="97"/>
      <c r="D41" s="104"/>
      <c r="E41" s="89"/>
    </row>
    <row r="42" spans="1:6" ht="51" x14ac:dyDescent="0.2">
      <c r="A42" s="103"/>
      <c r="B42" s="21" t="s">
        <v>66</v>
      </c>
      <c r="C42" s="97"/>
      <c r="D42" s="104"/>
      <c r="E42" s="89"/>
    </row>
    <row r="43" spans="1:6" ht="15" customHeight="1" x14ac:dyDescent="0.2">
      <c r="A43" s="103"/>
      <c r="B43" s="21" t="s">
        <v>43</v>
      </c>
      <c r="C43" s="97" t="s">
        <v>10</v>
      </c>
      <c r="D43" s="23">
        <f>62*1.15</f>
        <v>71.3</v>
      </c>
      <c r="E43" s="89"/>
      <c r="F43" s="152">
        <f t="shared" ref="F43" si="2">D43*E43</f>
        <v>0</v>
      </c>
    </row>
    <row r="44" spans="1:6" ht="15" customHeight="1" x14ac:dyDescent="0.2">
      <c r="A44" s="103"/>
      <c r="B44" s="21"/>
      <c r="C44" s="97"/>
      <c r="D44" s="104"/>
      <c r="E44" s="89"/>
    </row>
    <row r="45" spans="1:6" ht="12.75" x14ac:dyDescent="0.2">
      <c r="A45" s="103"/>
      <c r="B45" s="21"/>
      <c r="C45" s="97"/>
      <c r="D45" s="104"/>
      <c r="E45" s="89"/>
    </row>
    <row r="46" spans="1:6" ht="15" customHeight="1" x14ac:dyDescent="0.2">
      <c r="A46" s="103" t="s">
        <v>9</v>
      </c>
      <c r="B46" s="21" t="s">
        <v>115</v>
      </c>
      <c r="C46" s="97"/>
      <c r="D46" s="23"/>
      <c r="E46" s="89"/>
    </row>
    <row r="47" spans="1:6" ht="12.75" x14ac:dyDescent="0.2">
      <c r="A47" s="103"/>
      <c r="B47" s="21" t="s">
        <v>53</v>
      </c>
      <c r="C47" s="97"/>
      <c r="D47" s="102"/>
      <c r="E47" s="89"/>
    </row>
    <row r="48" spans="1:6" ht="15" customHeight="1" x14ac:dyDescent="0.2">
      <c r="A48" s="103" t="s">
        <v>18</v>
      </c>
      <c r="B48" s="21" t="s">
        <v>54</v>
      </c>
      <c r="C48" s="97"/>
      <c r="D48" s="23"/>
      <c r="E48" s="89"/>
    </row>
    <row r="49" spans="1:6" ht="12.75" x14ac:dyDescent="0.2">
      <c r="A49" s="103" t="s">
        <v>18</v>
      </c>
      <c r="B49" s="21" t="s">
        <v>55</v>
      </c>
      <c r="C49" s="97"/>
      <c r="D49" s="23"/>
      <c r="E49" s="89"/>
    </row>
    <row r="50" spans="1:6" ht="15" customHeight="1" x14ac:dyDescent="0.2">
      <c r="A50" s="103"/>
      <c r="B50" s="21" t="s">
        <v>56</v>
      </c>
      <c r="C50" s="97"/>
      <c r="D50" s="23"/>
      <c r="E50" s="89"/>
    </row>
    <row r="51" spans="1:6" ht="12.75" x14ac:dyDescent="0.2">
      <c r="A51" s="103"/>
      <c r="B51" s="21" t="s">
        <v>57</v>
      </c>
      <c r="C51" s="97" t="s">
        <v>10</v>
      </c>
      <c r="D51" s="23">
        <f>D60</f>
        <v>71.3</v>
      </c>
      <c r="E51" s="89"/>
      <c r="F51" s="152">
        <f t="shared" ref="F51" si="3">D51*E51</f>
        <v>0</v>
      </c>
    </row>
    <row r="52" spans="1:6" ht="15" customHeight="1" x14ac:dyDescent="0.2">
      <c r="A52" s="103"/>
      <c r="B52" s="21"/>
      <c r="C52" s="97"/>
      <c r="D52" s="23"/>
      <c r="E52" s="89"/>
    </row>
    <row r="53" spans="1:6" ht="15" customHeight="1" x14ac:dyDescent="0.2">
      <c r="A53" s="103" t="s">
        <v>12</v>
      </c>
      <c r="B53" s="21" t="s">
        <v>58</v>
      </c>
      <c r="C53" s="97"/>
      <c r="D53" s="23"/>
      <c r="E53" s="89"/>
    </row>
    <row r="54" spans="1:6" ht="12.75" x14ac:dyDescent="0.2">
      <c r="A54" s="103"/>
      <c r="B54" s="21" t="s">
        <v>59</v>
      </c>
      <c r="C54" s="97"/>
      <c r="D54" s="23"/>
      <c r="E54" s="89"/>
    </row>
    <row r="55" spans="1:6" x14ac:dyDescent="0.25">
      <c r="A55" s="103" t="s">
        <v>18</v>
      </c>
      <c r="B55" s="21" t="s">
        <v>221</v>
      </c>
      <c r="C55" s="97"/>
      <c r="D55" s="23"/>
    </row>
    <row r="56" spans="1:6" ht="13.15" customHeight="1" x14ac:dyDescent="0.2">
      <c r="A56" s="103" t="s">
        <v>18</v>
      </c>
      <c r="B56" s="21" t="s">
        <v>222</v>
      </c>
      <c r="C56" s="97"/>
      <c r="D56" s="23"/>
      <c r="E56" s="89"/>
    </row>
    <row r="57" spans="1:6" ht="13.15" customHeight="1" x14ac:dyDescent="0.2">
      <c r="A57" s="103" t="s">
        <v>18</v>
      </c>
      <c r="B57" s="21" t="s">
        <v>223</v>
      </c>
      <c r="C57" s="97"/>
      <c r="D57" s="23"/>
      <c r="E57" s="89"/>
    </row>
    <row r="58" spans="1:6" ht="13.15" customHeight="1" x14ac:dyDescent="0.2">
      <c r="A58" s="97" t="s">
        <v>18</v>
      </c>
      <c r="B58" s="21" t="s">
        <v>224</v>
      </c>
      <c r="C58" s="145"/>
      <c r="D58" s="23"/>
      <c r="E58" s="106"/>
    </row>
    <row r="59" spans="1:6" ht="13.15" customHeight="1" x14ac:dyDescent="0.2">
      <c r="A59" s="103"/>
      <c r="B59" s="21" t="s">
        <v>56</v>
      </c>
      <c r="C59" s="97"/>
      <c r="D59" s="23"/>
      <c r="E59" s="89"/>
    </row>
    <row r="60" spans="1:6" ht="12.75" x14ac:dyDescent="0.2">
      <c r="A60" s="103"/>
      <c r="B60" s="21" t="s">
        <v>64</v>
      </c>
      <c r="C60" s="97" t="s">
        <v>10</v>
      </c>
      <c r="D60" s="23">
        <f>D43</f>
        <v>71.3</v>
      </c>
      <c r="E60" s="89"/>
      <c r="F60" s="152">
        <f>D60*E60</f>
        <v>0</v>
      </c>
    </row>
    <row r="61" spans="1:6" ht="12.75" x14ac:dyDescent="0.2">
      <c r="A61" s="103"/>
      <c r="B61" s="21"/>
      <c r="C61" s="97"/>
      <c r="D61" s="23"/>
      <c r="E61" s="89"/>
    </row>
    <row r="62" spans="1:6" ht="13.15" customHeight="1" x14ac:dyDescent="0.2">
      <c r="A62" s="103" t="s">
        <v>15</v>
      </c>
      <c r="B62" s="21" t="s">
        <v>124</v>
      </c>
      <c r="C62" s="97"/>
      <c r="D62" s="23"/>
      <c r="E62" s="89"/>
    </row>
    <row r="63" spans="1:6" ht="54.75" customHeight="1" x14ac:dyDescent="0.2">
      <c r="A63" s="103"/>
      <c r="B63" s="21" t="s">
        <v>66</v>
      </c>
      <c r="C63" s="97" t="s">
        <v>11</v>
      </c>
      <c r="D63" s="23">
        <f>((7.58*2*3.1)+(6.1*3.1*2)+(6.1*4.9))*0.2+(3.64+1.03+0.9)*0.17*2.5</f>
        <v>25.308450000000001</v>
      </c>
      <c r="E63" s="89"/>
      <c r="F63" s="152">
        <f t="shared" ref="F63" si="4">D63*E63</f>
        <v>0</v>
      </c>
    </row>
    <row r="64" spans="1:6" ht="12.75" x14ac:dyDescent="0.2">
      <c r="A64" s="103"/>
      <c r="B64" s="21"/>
      <c r="C64" s="97"/>
      <c r="D64" s="23"/>
      <c r="E64" s="89"/>
    </row>
    <row r="65" spans="1:6" ht="38.25" x14ac:dyDescent="0.2">
      <c r="A65" s="103" t="s">
        <v>16</v>
      </c>
      <c r="B65" s="21" t="s">
        <v>67</v>
      </c>
      <c r="C65" s="97"/>
      <c r="D65" s="23"/>
      <c r="E65" s="89"/>
    </row>
    <row r="66" spans="1:6" ht="63.75" x14ac:dyDescent="0.2">
      <c r="A66" s="103"/>
      <c r="B66" s="21" t="s">
        <v>68</v>
      </c>
      <c r="C66" s="97" t="s">
        <v>11</v>
      </c>
      <c r="D66" s="23">
        <f>(3.64+3.52+3.52+1.03*2+0.9*2+0.7*2)*0.1*1.1*2.5</f>
        <v>4.3835000000000015</v>
      </c>
      <c r="E66" s="89"/>
      <c r="F66" s="152">
        <f t="shared" ref="F66" si="5">D66*E66</f>
        <v>0</v>
      </c>
    </row>
    <row r="67" spans="1:6" ht="12.75" x14ac:dyDescent="0.2">
      <c r="A67" s="103"/>
      <c r="B67" s="21"/>
      <c r="C67" s="97"/>
      <c r="D67" s="23"/>
      <c r="E67" s="89"/>
    </row>
    <row r="68" spans="1:6" ht="38.25" x14ac:dyDescent="0.2">
      <c r="A68" s="103" t="s">
        <v>17</v>
      </c>
      <c r="B68" s="21" t="s">
        <v>93</v>
      </c>
      <c r="C68" s="97"/>
      <c r="D68" s="23"/>
      <c r="E68" s="89"/>
    </row>
    <row r="69" spans="1:6" ht="38.25" x14ac:dyDescent="0.25">
      <c r="A69" s="103"/>
      <c r="B69" s="21" t="s">
        <v>70</v>
      </c>
      <c r="C69" s="97"/>
      <c r="E69" s="89"/>
    </row>
    <row r="70" spans="1:6" ht="51" x14ac:dyDescent="0.2">
      <c r="A70" s="103"/>
      <c r="B70" s="21" t="s">
        <v>71</v>
      </c>
      <c r="C70" s="97" t="s">
        <v>11</v>
      </c>
      <c r="D70" s="23">
        <f>7.6*6.1*0.3</f>
        <v>13.907999999999998</v>
      </c>
      <c r="E70" s="89"/>
      <c r="F70" s="152">
        <f t="shared" ref="F70" si="6">D70*E70</f>
        <v>0</v>
      </c>
    </row>
    <row r="71" spans="1:6" ht="12.75" x14ac:dyDescent="0.2">
      <c r="A71" s="103"/>
      <c r="B71" s="21"/>
      <c r="C71" s="97"/>
      <c r="D71" s="23"/>
      <c r="E71" s="89"/>
    </row>
    <row r="72" spans="1:6" ht="114.75" x14ac:dyDescent="0.2">
      <c r="A72" s="103" t="s">
        <v>65</v>
      </c>
      <c r="B72" s="21" t="s">
        <v>170</v>
      </c>
      <c r="C72" s="97" t="s">
        <v>11</v>
      </c>
      <c r="D72" s="23">
        <v>17</v>
      </c>
      <c r="E72" s="89"/>
      <c r="F72" s="152">
        <f t="shared" ref="F72" si="7">D72*E72</f>
        <v>0</v>
      </c>
    </row>
    <row r="73" spans="1:6" ht="12.75" x14ac:dyDescent="0.2">
      <c r="A73" s="103"/>
      <c r="B73" s="21"/>
      <c r="C73" s="97"/>
      <c r="D73" s="23"/>
      <c r="E73" s="89"/>
    </row>
    <row r="74" spans="1:6" ht="25.5" x14ac:dyDescent="0.2">
      <c r="A74" s="103" t="s">
        <v>116</v>
      </c>
      <c r="B74" s="21" t="s">
        <v>72</v>
      </c>
      <c r="C74" s="97"/>
      <c r="D74" s="23"/>
      <c r="E74" s="89"/>
    </row>
    <row r="75" spans="1:6" ht="12.75" x14ac:dyDescent="0.2">
      <c r="A75" s="103"/>
      <c r="B75" s="21" t="s">
        <v>73</v>
      </c>
      <c r="C75" s="97" t="s">
        <v>10</v>
      </c>
      <c r="D75" s="23">
        <v>100</v>
      </c>
      <c r="E75" s="89"/>
      <c r="F75" s="152">
        <f t="shared" ref="F75" si="8">D75*E75</f>
        <v>0</v>
      </c>
    </row>
    <row r="76" spans="1:6" ht="12.75" x14ac:dyDescent="0.2">
      <c r="A76" s="103"/>
      <c r="B76" s="21"/>
      <c r="C76" s="97"/>
      <c r="D76" s="23"/>
      <c r="E76" s="89"/>
    </row>
    <row r="77" spans="1:6" ht="63.75" x14ac:dyDescent="0.2">
      <c r="A77" s="103" t="s">
        <v>171</v>
      </c>
      <c r="B77" s="21" t="s">
        <v>238</v>
      </c>
      <c r="C77" s="97" t="s">
        <v>10</v>
      </c>
      <c r="D77" s="23">
        <v>75</v>
      </c>
      <c r="E77" s="89"/>
      <c r="F77" s="152">
        <f>D77*E77</f>
        <v>0</v>
      </c>
    </row>
    <row r="78" spans="1:6" ht="12.75" x14ac:dyDescent="0.2">
      <c r="A78" s="103"/>
      <c r="B78" s="21"/>
      <c r="C78" s="141"/>
      <c r="D78" s="23"/>
      <c r="E78" s="89"/>
    </row>
    <row r="79" spans="1:6" ht="31.5" x14ac:dyDescent="0.25">
      <c r="A79" s="159">
        <v>8</v>
      </c>
      <c r="B79" s="158" t="s">
        <v>219</v>
      </c>
      <c r="C79" s="80"/>
      <c r="D79" s="81"/>
      <c r="E79" s="82"/>
      <c r="F79" s="180">
        <f>SUM(F7:F78)</f>
        <v>0</v>
      </c>
    </row>
    <row r="80" spans="1:6" ht="12.75" x14ac:dyDescent="0.2">
      <c r="A80" s="103"/>
      <c r="B80" s="21"/>
      <c r="C80" s="141"/>
      <c r="D80" s="23"/>
      <c r="E80" s="89"/>
    </row>
    <row r="81" spans="1:6" ht="12.75" x14ac:dyDescent="0.2">
      <c r="A81" s="103"/>
      <c r="B81" s="21"/>
      <c r="C81" s="141"/>
      <c r="D81" s="23"/>
      <c r="E81" s="89"/>
    </row>
    <row r="82" spans="1:6" ht="12.75" x14ac:dyDescent="0.2">
      <c r="A82" s="103"/>
      <c r="B82" s="21"/>
      <c r="C82" s="141"/>
      <c r="D82" s="104"/>
      <c r="E82" s="89"/>
    </row>
    <row r="83" spans="1:6" ht="12.75" x14ac:dyDescent="0.2">
      <c r="A83" s="103"/>
      <c r="B83" s="21"/>
      <c r="C83" s="141"/>
      <c r="D83" s="104"/>
      <c r="E83" s="89"/>
    </row>
    <row r="84" spans="1:6" ht="12.75" x14ac:dyDescent="0.2">
      <c r="A84" s="103"/>
      <c r="B84" s="21"/>
      <c r="C84" s="141"/>
      <c r="D84" s="23"/>
      <c r="E84" s="89"/>
    </row>
    <row r="85" spans="1:6" ht="12.75" x14ac:dyDescent="0.2">
      <c r="A85" s="103"/>
      <c r="B85" s="21"/>
      <c r="C85" s="141"/>
      <c r="D85" s="104"/>
      <c r="E85" s="89"/>
    </row>
    <row r="86" spans="1:6" ht="12.75" x14ac:dyDescent="0.2">
      <c r="A86" s="103"/>
      <c r="B86" s="21"/>
      <c r="C86" s="141"/>
      <c r="D86" s="104"/>
      <c r="E86" s="89"/>
    </row>
    <row r="87" spans="1:6" ht="12.75" x14ac:dyDescent="0.2">
      <c r="A87" s="103"/>
      <c r="B87" s="21"/>
      <c r="C87" s="141"/>
      <c r="D87" s="104"/>
      <c r="E87" s="89"/>
    </row>
    <row r="88" spans="1:6" ht="12.75" x14ac:dyDescent="0.2">
      <c r="A88" s="103"/>
      <c r="B88" s="21"/>
      <c r="C88" s="141"/>
      <c r="D88" s="23"/>
      <c r="E88" s="89"/>
    </row>
    <row r="89" spans="1:6" ht="12.75" x14ac:dyDescent="0.2">
      <c r="A89" s="103"/>
      <c r="B89" s="21"/>
      <c r="C89" s="141"/>
      <c r="D89" s="23"/>
      <c r="E89" s="89"/>
    </row>
    <row r="90" spans="1:6" ht="12.75" x14ac:dyDescent="0.2">
      <c r="A90" s="103"/>
      <c r="B90" s="21"/>
      <c r="C90" s="144"/>
      <c r="D90" s="23"/>
      <c r="E90" s="89"/>
    </row>
    <row r="91" spans="1:6" ht="12.75" x14ac:dyDescent="0.2">
      <c r="A91" s="103"/>
      <c r="B91" s="21"/>
      <c r="C91" s="141"/>
      <c r="D91" s="104"/>
      <c r="E91" s="89"/>
    </row>
    <row r="92" spans="1:6" ht="12.75" x14ac:dyDescent="0.2">
      <c r="A92" s="103"/>
      <c r="B92" s="21"/>
      <c r="C92" s="141"/>
      <c r="D92" s="23"/>
      <c r="E92" s="89"/>
    </row>
    <row r="93" spans="1:6" s="9" customFormat="1" x14ac:dyDescent="0.25">
      <c r="A93" s="103"/>
      <c r="B93" s="21"/>
      <c r="C93" s="141"/>
      <c r="D93" s="23"/>
      <c r="E93" s="89"/>
      <c r="F93" s="153"/>
    </row>
    <row r="94" spans="1:6" s="9" customFormat="1" x14ac:dyDescent="0.25">
      <c r="A94" s="103"/>
      <c r="B94" s="21"/>
      <c r="C94" s="97"/>
      <c r="D94" s="23"/>
      <c r="E94" s="89"/>
      <c r="F94" s="153"/>
    </row>
    <row r="95" spans="1:6" s="9" customFormat="1" x14ac:dyDescent="0.25">
      <c r="A95" s="103"/>
      <c r="B95" s="21"/>
      <c r="C95" s="141"/>
      <c r="D95" s="23"/>
      <c r="E95" s="89"/>
      <c r="F95" s="153"/>
    </row>
    <row r="96" spans="1:6" s="9" customFormat="1" x14ac:dyDescent="0.25">
      <c r="A96" s="103"/>
      <c r="B96" s="21"/>
      <c r="C96" s="141"/>
      <c r="D96" s="23"/>
      <c r="E96" s="89"/>
      <c r="F96" s="153"/>
    </row>
    <row r="97" spans="1:6" s="9" customFormat="1" x14ac:dyDescent="0.25">
      <c r="A97" s="103"/>
      <c r="B97" s="21"/>
      <c r="C97" s="141"/>
      <c r="D97" s="23"/>
      <c r="E97" s="89"/>
      <c r="F97" s="153"/>
    </row>
    <row r="98" spans="1:6" s="9" customFormat="1" x14ac:dyDescent="0.25">
      <c r="A98" s="103"/>
      <c r="B98" s="21"/>
      <c r="C98" s="22"/>
      <c r="D98" s="23"/>
      <c r="E98" s="89"/>
      <c r="F98" s="153"/>
    </row>
    <row r="99" spans="1:6" s="9" customFormat="1" x14ac:dyDescent="0.25">
      <c r="A99" s="116"/>
      <c r="B99" s="109"/>
      <c r="C99" s="110"/>
      <c r="D99" s="111"/>
      <c r="E99" s="112"/>
      <c r="F99" s="153"/>
    </row>
    <row r="100" spans="1:6" s="9" customFormat="1" x14ac:dyDescent="0.25">
      <c r="A100" s="103"/>
      <c r="B100" s="21"/>
      <c r="C100" s="22"/>
      <c r="D100" s="23"/>
      <c r="E100" s="89"/>
      <c r="F100" s="153"/>
    </row>
    <row r="101" spans="1:6" s="9" customFormat="1" x14ac:dyDescent="0.25">
      <c r="A101" s="7"/>
      <c r="B101" s="7"/>
      <c r="C101" s="8"/>
      <c r="E101" s="10"/>
      <c r="F101" s="153"/>
    </row>
    <row r="102" spans="1:6" s="9" customFormat="1" x14ac:dyDescent="0.25">
      <c r="A102" s="7"/>
      <c r="B102" s="7"/>
      <c r="C102" s="8"/>
      <c r="E102" s="10"/>
      <c r="F102" s="153"/>
    </row>
    <row r="103" spans="1:6" s="9" customFormat="1" x14ac:dyDescent="0.25">
      <c r="A103" s="7"/>
      <c r="B103" s="7"/>
      <c r="C103" s="8"/>
      <c r="E103" s="10"/>
      <c r="F103" s="153"/>
    </row>
    <row r="104" spans="1:6" s="9" customFormat="1" x14ac:dyDescent="0.25">
      <c r="A104" s="7"/>
      <c r="B104" s="7"/>
      <c r="C104" s="8"/>
      <c r="E104" s="10"/>
      <c r="F104" s="153"/>
    </row>
    <row r="105" spans="1:6" s="9" customFormat="1" x14ac:dyDescent="0.25">
      <c r="A105" s="7"/>
      <c r="B105" s="7"/>
      <c r="C105" s="8"/>
      <c r="E105" s="10"/>
      <c r="F105" s="153"/>
    </row>
    <row r="106" spans="1:6" s="9" customFormat="1" x14ac:dyDescent="0.25">
      <c r="A106" s="7"/>
      <c r="B106" s="7"/>
      <c r="C106" s="8"/>
      <c r="E106" s="10"/>
      <c r="F106" s="153"/>
    </row>
    <row r="107" spans="1:6" s="9" customFormat="1" x14ac:dyDescent="0.25">
      <c r="A107" s="7"/>
      <c r="B107" s="7"/>
      <c r="C107" s="8"/>
      <c r="E107" s="10"/>
      <c r="F107" s="153"/>
    </row>
    <row r="108" spans="1:6" s="9" customFormat="1" x14ac:dyDescent="0.25">
      <c r="A108" s="7"/>
      <c r="B108" s="7"/>
      <c r="C108" s="8"/>
      <c r="E108" s="10"/>
      <c r="F108" s="153"/>
    </row>
    <row r="109" spans="1:6" s="9" customFormat="1" x14ac:dyDescent="0.25">
      <c r="A109" s="7"/>
      <c r="B109" s="7"/>
      <c r="C109" s="8"/>
      <c r="E109" s="10"/>
      <c r="F109" s="153"/>
    </row>
    <row r="110" spans="1:6" s="9" customFormat="1" x14ac:dyDescent="0.25">
      <c r="A110" s="7"/>
      <c r="B110" s="7"/>
      <c r="C110" s="8"/>
      <c r="E110" s="10"/>
      <c r="F110" s="153"/>
    </row>
    <row r="111" spans="1:6" s="9" customFormat="1" x14ac:dyDescent="0.25">
      <c r="A111" s="7"/>
      <c r="B111" s="7"/>
      <c r="C111" s="8"/>
      <c r="E111" s="10"/>
      <c r="F111" s="153"/>
    </row>
    <row r="112" spans="1:6" s="9" customFormat="1" x14ac:dyDescent="0.25">
      <c r="A112" s="7"/>
      <c r="B112" s="7"/>
      <c r="C112" s="8"/>
      <c r="E112" s="10"/>
      <c r="F112" s="153"/>
    </row>
    <row r="113" spans="1:6" s="9" customFormat="1" x14ac:dyDescent="0.25">
      <c r="A113" s="7"/>
      <c r="B113" s="7"/>
      <c r="C113" s="8"/>
      <c r="E113" s="10"/>
      <c r="F113" s="153"/>
    </row>
    <row r="114" spans="1:6" s="9" customFormat="1" x14ac:dyDescent="0.25">
      <c r="A114" s="7"/>
      <c r="B114" s="7"/>
      <c r="C114" s="8"/>
      <c r="E114" s="10"/>
      <c r="F114" s="153"/>
    </row>
    <row r="115" spans="1:6" s="9" customFormat="1" x14ac:dyDescent="0.25">
      <c r="A115" s="7"/>
      <c r="B115" s="7"/>
      <c r="C115" s="8"/>
      <c r="E115" s="10"/>
      <c r="F115" s="153"/>
    </row>
    <row r="116" spans="1:6" s="9" customFormat="1" x14ac:dyDescent="0.25">
      <c r="A116" s="7"/>
      <c r="B116" s="7"/>
      <c r="C116" s="8"/>
      <c r="E116" s="10"/>
      <c r="F116" s="153"/>
    </row>
    <row r="117" spans="1:6" s="9" customFormat="1" x14ac:dyDescent="0.25">
      <c r="A117" s="7"/>
      <c r="B117" s="7"/>
      <c r="C117" s="8"/>
      <c r="E117" s="10"/>
      <c r="F117" s="153"/>
    </row>
    <row r="118" spans="1:6" s="9" customFormat="1" x14ac:dyDescent="0.25">
      <c r="A118" s="7"/>
      <c r="B118" s="7"/>
      <c r="C118" s="8"/>
      <c r="E118" s="10"/>
      <c r="F118" s="153"/>
    </row>
    <row r="119" spans="1:6" s="9" customFormat="1" x14ac:dyDescent="0.25">
      <c r="A119" s="7"/>
      <c r="B119" s="7"/>
      <c r="C119" s="121"/>
      <c r="E119" s="10"/>
      <c r="F119" s="153"/>
    </row>
    <row r="120" spans="1:6" s="9" customFormat="1" x14ac:dyDescent="0.25">
      <c r="A120" s="7"/>
      <c r="B120" s="7"/>
      <c r="C120" s="121"/>
      <c r="E120" s="10"/>
      <c r="F120" s="153"/>
    </row>
    <row r="121" spans="1:6" s="9" customFormat="1" x14ac:dyDescent="0.25">
      <c r="A121" s="7"/>
      <c r="B121" s="7"/>
      <c r="C121" s="121"/>
      <c r="E121" s="10"/>
      <c r="F121" s="153"/>
    </row>
    <row r="122" spans="1:6" s="9" customFormat="1" x14ac:dyDescent="0.25">
      <c r="A122" s="7"/>
      <c r="B122" s="7"/>
      <c r="C122" s="121"/>
      <c r="E122" s="10"/>
      <c r="F122" s="153"/>
    </row>
    <row r="123" spans="1:6" s="9" customFormat="1" x14ac:dyDescent="0.25">
      <c r="A123" s="7"/>
      <c r="B123" s="7"/>
      <c r="C123" s="121"/>
      <c r="E123" s="10"/>
      <c r="F123" s="153"/>
    </row>
    <row r="124" spans="1:6" s="9" customFormat="1" x14ac:dyDescent="0.25">
      <c r="A124" s="7"/>
      <c r="B124" s="7"/>
      <c r="C124" s="121"/>
      <c r="E124" s="10"/>
      <c r="F124" s="153"/>
    </row>
    <row r="125" spans="1:6" s="9" customFormat="1" x14ac:dyDescent="0.25">
      <c r="A125" s="7"/>
      <c r="B125" s="7"/>
      <c r="C125" s="121"/>
      <c r="E125" s="10"/>
      <c r="F125" s="153"/>
    </row>
    <row r="126" spans="1:6" s="9" customFormat="1" x14ac:dyDescent="0.25">
      <c r="A126" s="7"/>
      <c r="B126" s="7"/>
      <c r="C126" s="121"/>
      <c r="E126" s="10"/>
      <c r="F126" s="153"/>
    </row>
    <row r="127" spans="1:6" s="9" customFormat="1" x14ac:dyDescent="0.25">
      <c r="A127" s="7"/>
      <c r="B127" s="7"/>
      <c r="C127" s="121"/>
      <c r="E127" s="10"/>
      <c r="F127" s="153"/>
    </row>
    <row r="128" spans="1:6" s="9" customFormat="1" x14ac:dyDescent="0.25">
      <c r="A128" s="7"/>
      <c r="B128" s="7"/>
      <c r="C128" s="121"/>
      <c r="E128" s="10"/>
      <c r="F128" s="153"/>
    </row>
    <row r="129" spans="1:6" s="9" customFormat="1" x14ac:dyDescent="0.25">
      <c r="A129" s="7"/>
      <c r="B129" s="7"/>
      <c r="C129" s="121"/>
      <c r="E129" s="10"/>
      <c r="F129" s="153"/>
    </row>
    <row r="130" spans="1:6" s="9" customFormat="1" x14ac:dyDescent="0.25">
      <c r="A130" s="7"/>
      <c r="B130" s="7"/>
      <c r="C130" s="121"/>
      <c r="E130" s="10"/>
      <c r="F130" s="153"/>
    </row>
    <row r="131" spans="1:6" s="9" customFormat="1" x14ac:dyDescent="0.25">
      <c r="A131" s="7"/>
      <c r="B131" s="7"/>
      <c r="C131" s="121"/>
      <c r="E131" s="10"/>
      <c r="F131" s="153"/>
    </row>
    <row r="132" spans="1:6" s="9" customFormat="1" x14ac:dyDescent="0.25">
      <c r="A132" s="7"/>
      <c r="B132" s="7"/>
      <c r="C132" s="121"/>
      <c r="E132" s="10"/>
      <c r="F132" s="153"/>
    </row>
    <row r="133" spans="1:6" s="9" customFormat="1" x14ac:dyDescent="0.25">
      <c r="A133" s="7"/>
      <c r="B133" s="7"/>
      <c r="C133" s="121"/>
      <c r="E133" s="10"/>
      <c r="F133" s="153"/>
    </row>
    <row r="134" spans="1:6" s="9" customFormat="1" x14ac:dyDescent="0.25">
      <c r="A134" s="7"/>
      <c r="B134" s="7"/>
      <c r="C134" s="121"/>
      <c r="E134" s="10"/>
      <c r="F134" s="153"/>
    </row>
    <row r="135" spans="1:6" s="9" customFormat="1" x14ac:dyDescent="0.25">
      <c r="A135" s="7"/>
      <c r="B135" s="7"/>
      <c r="C135" s="121"/>
      <c r="E135" s="10"/>
      <c r="F135" s="153"/>
    </row>
    <row r="136" spans="1:6" s="9" customFormat="1" x14ac:dyDescent="0.25">
      <c r="A136" s="7"/>
      <c r="B136" s="7"/>
      <c r="C136" s="121"/>
      <c r="E136" s="10"/>
      <c r="F136" s="153"/>
    </row>
    <row r="137" spans="1:6" s="9" customFormat="1" x14ac:dyDescent="0.25">
      <c r="A137" s="7"/>
      <c r="B137" s="7"/>
      <c r="C137" s="121"/>
      <c r="E137" s="10"/>
      <c r="F137" s="153"/>
    </row>
    <row r="138" spans="1:6" s="9" customFormat="1" x14ac:dyDescent="0.25">
      <c r="A138" s="7"/>
      <c r="B138" s="7"/>
      <c r="C138" s="121"/>
      <c r="E138" s="10"/>
      <c r="F138" s="153"/>
    </row>
    <row r="139" spans="1:6" s="9" customFormat="1" x14ac:dyDescent="0.25">
      <c r="A139" s="7"/>
      <c r="B139" s="7"/>
      <c r="C139" s="121"/>
      <c r="E139" s="10"/>
      <c r="F139" s="153"/>
    </row>
    <row r="140" spans="1:6" s="9" customFormat="1" x14ac:dyDescent="0.25">
      <c r="A140" s="7"/>
      <c r="B140" s="7"/>
      <c r="C140" s="121"/>
      <c r="E140" s="10"/>
      <c r="F140" s="153"/>
    </row>
    <row r="141" spans="1:6" s="9" customFormat="1" x14ac:dyDescent="0.25">
      <c r="A141" s="7"/>
      <c r="B141" s="7"/>
      <c r="C141" s="121"/>
      <c r="E141" s="10"/>
      <c r="F141" s="153"/>
    </row>
    <row r="142" spans="1:6" s="9" customFormat="1" x14ac:dyDescent="0.25">
      <c r="A142" s="7"/>
      <c r="B142" s="7"/>
      <c r="C142" s="121"/>
      <c r="E142" s="10"/>
      <c r="F142" s="153"/>
    </row>
    <row r="143" spans="1:6" s="9" customFormat="1" x14ac:dyDescent="0.25">
      <c r="A143" s="7"/>
      <c r="B143" s="7"/>
      <c r="C143" s="121"/>
      <c r="E143" s="10"/>
      <c r="F143" s="153"/>
    </row>
    <row r="144" spans="1:6" s="9" customFormat="1" x14ac:dyDescent="0.25">
      <c r="A144" s="7"/>
      <c r="B144" s="7"/>
      <c r="C144" s="121"/>
      <c r="E144" s="10"/>
      <c r="F144" s="153"/>
    </row>
    <row r="145" spans="1:6" s="9" customFormat="1" x14ac:dyDescent="0.25">
      <c r="A145" s="7"/>
      <c r="B145" s="7"/>
      <c r="C145" s="121"/>
      <c r="E145" s="10"/>
      <c r="F145" s="153"/>
    </row>
    <row r="146" spans="1:6" s="9" customFormat="1" x14ac:dyDescent="0.25">
      <c r="A146" s="7"/>
      <c r="B146" s="7"/>
      <c r="C146" s="121"/>
      <c r="E146" s="10"/>
      <c r="F146" s="153"/>
    </row>
    <row r="147" spans="1:6" s="9" customFormat="1" x14ac:dyDescent="0.25">
      <c r="A147" s="7"/>
      <c r="B147" s="7"/>
      <c r="C147" s="121"/>
      <c r="E147" s="10"/>
      <c r="F147" s="153"/>
    </row>
    <row r="148" spans="1:6" s="9" customFormat="1" x14ac:dyDescent="0.25">
      <c r="A148" s="7"/>
      <c r="B148" s="7"/>
      <c r="C148" s="121"/>
      <c r="E148" s="10"/>
      <c r="F148" s="153"/>
    </row>
    <row r="149" spans="1:6" s="9" customFormat="1" x14ac:dyDescent="0.25">
      <c r="A149" s="7"/>
      <c r="B149" s="7"/>
      <c r="C149" s="121"/>
      <c r="E149" s="10"/>
      <c r="F149" s="153"/>
    </row>
    <row r="150" spans="1:6" s="9" customFormat="1" x14ac:dyDescent="0.25">
      <c r="A150" s="7"/>
      <c r="B150" s="7"/>
      <c r="C150" s="121"/>
      <c r="E150" s="10"/>
      <c r="F150" s="153"/>
    </row>
    <row r="151" spans="1:6" s="9" customFormat="1" x14ac:dyDescent="0.25">
      <c r="A151" s="7"/>
      <c r="B151" s="7"/>
      <c r="C151" s="121"/>
      <c r="E151" s="10"/>
      <c r="F151" s="153"/>
    </row>
    <row r="152" spans="1:6" s="9" customFormat="1" x14ac:dyDescent="0.25">
      <c r="A152" s="7"/>
      <c r="B152" s="7"/>
      <c r="C152" s="121"/>
      <c r="E152" s="10"/>
      <c r="F152" s="153"/>
    </row>
    <row r="153" spans="1:6" s="9" customFormat="1" x14ac:dyDescent="0.25">
      <c r="A153" s="7"/>
      <c r="B153" s="7"/>
      <c r="C153" s="121"/>
      <c r="E153" s="10"/>
      <c r="F153" s="153"/>
    </row>
    <row r="154" spans="1:6" s="9" customFormat="1" x14ac:dyDescent="0.25">
      <c r="A154" s="7"/>
      <c r="B154" s="7"/>
      <c r="C154" s="121"/>
      <c r="E154" s="10"/>
      <c r="F154" s="153"/>
    </row>
    <row r="155" spans="1:6" s="9" customFormat="1" x14ac:dyDescent="0.25">
      <c r="A155" s="7"/>
      <c r="B155" s="7"/>
      <c r="C155" s="121"/>
      <c r="E155" s="10"/>
      <c r="F155" s="153"/>
    </row>
    <row r="156" spans="1:6" s="9" customFormat="1" x14ac:dyDescent="0.25">
      <c r="A156" s="7"/>
      <c r="B156" s="7"/>
      <c r="C156" s="121"/>
      <c r="E156" s="10"/>
      <c r="F156" s="153"/>
    </row>
    <row r="157" spans="1:6" s="9" customFormat="1" x14ac:dyDescent="0.25">
      <c r="A157" s="7"/>
      <c r="B157" s="7"/>
      <c r="C157" s="121"/>
      <c r="E157" s="10"/>
      <c r="F157" s="153"/>
    </row>
    <row r="158" spans="1:6" s="9" customFormat="1" x14ac:dyDescent="0.25">
      <c r="A158" s="7"/>
      <c r="B158" s="7"/>
      <c r="C158" s="121"/>
      <c r="E158" s="10"/>
      <c r="F158" s="153"/>
    </row>
    <row r="159" spans="1:6" s="9" customFormat="1" x14ac:dyDescent="0.25">
      <c r="A159" s="7"/>
      <c r="B159" s="7"/>
      <c r="C159" s="121"/>
      <c r="E159" s="10"/>
      <c r="F159" s="153"/>
    </row>
    <row r="160" spans="1:6" s="9" customFormat="1" x14ac:dyDescent="0.25">
      <c r="A160" s="7"/>
      <c r="B160" s="7"/>
      <c r="C160" s="121"/>
      <c r="E160" s="10"/>
      <c r="F160" s="153"/>
    </row>
    <row r="161" spans="1:6" s="9" customFormat="1" x14ac:dyDescent="0.25">
      <c r="A161" s="7"/>
      <c r="B161" s="7"/>
      <c r="C161" s="121"/>
      <c r="E161" s="10"/>
      <c r="F161" s="153"/>
    </row>
    <row r="162" spans="1:6" s="9" customFormat="1" x14ac:dyDescent="0.25">
      <c r="A162" s="7"/>
      <c r="B162" s="7"/>
      <c r="C162" s="121"/>
      <c r="E162" s="10"/>
      <c r="F162" s="153"/>
    </row>
    <row r="163" spans="1:6" s="9" customFormat="1" x14ac:dyDescent="0.25">
      <c r="A163" s="7"/>
      <c r="B163" s="7"/>
      <c r="C163" s="121"/>
      <c r="E163" s="10"/>
      <c r="F163" s="153"/>
    </row>
    <row r="164" spans="1:6" s="9" customFormat="1" x14ac:dyDescent="0.25">
      <c r="A164" s="7"/>
      <c r="B164" s="7"/>
      <c r="C164" s="121"/>
      <c r="E164" s="10"/>
      <c r="F164" s="153"/>
    </row>
    <row r="165" spans="1:6" s="9" customFormat="1" x14ac:dyDescent="0.25">
      <c r="A165" s="7"/>
      <c r="B165" s="7"/>
      <c r="C165" s="121"/>
      <c r="E165" s="10"/>
      <c r="F165" s="153"/>
    </row>
    <row r="166" spans="1:6" s="9" customFormat="1" x14ac:dyDescent="0.25">
      <c r="A166" s="7"/>
      <c r="B166" s="7"/>
      <c r="C166" s="121"/>
      <c r="E166" s="10"/>
      <c r="F166" s="153"/>
    </row>
    <row r="167" spans="1:6" s="9" customFormat="1" x14ac:dyDescent="0.25">
      <c r="A167" s="7"/>
      <c r="B167" s="7"/>
      <c r="C167" s="121"/>
      <c r="E167" s="10"/>
      <c r="F167" s="153"/>
    </row>
    <row r="168" spans="1:6" s="9" customFormat="1" x14ac:dyDescent="0.25">
      <c r="A168" s="7"/>
      <c r="B168" s="7"/>
      <c r="C168" s="121"/>
      <c r="E168" s="10"/>
      <c r="F168" s="153"/>
    </row>
    <row r="169" spans="1:6" s="9" customFormat="1" x14ac:dyDescent="0.25">
      <c r="A169" s="7"/>
      <c r="B169" s="7"/>
      <c r="C169" s="121"/>
      <c r="E169" s="10"/>
      <c r="F169" s="153"/>
    </row>
    <row r="170" spans="1:6" s="9" customFormat="1" x14ac:dyDescent="0.25">
      <c r="A170" s="7"/>
      <c r="B170" s="7"/>
      <c r="C170" s="121"/>
      <c r="E170" s="10"/>
      <c r="F170" s="153"/>
    </row>
    <row r="171" spans="1:6" s="9" customFormat="1" x14ac:dyDescent="0.25">
      <c r="A171" s="7"/>
      <c r="B171" s="7"/>
      <c r="C171" s="121"/>
      <c r="E171" s="10"/>
      <c r="F171" s="153"/>
    </row>
    <row r="172" spans="1:6" s="9" customFormat="1" x14ac:dyDescent="0.25">
      <c r="A172" s="7"/>
      <c r="B172" s="7"/>
      <c r="C172" s="121"/>
      <c r="E172" s="10"/>
      <c r="F172" s="153"/>
    </row>
    <row r="173" spans="1:6" s="9" customFormat="1" x14ac:dyDescent="0.25">
      <c r="A173" s="7"/>
      <c r="B173" s="7"/>
      <c r="C173" s="121"/>
      <c r="E173" s="10"/>
      <c r="F173" s="153"/>
    </row>
    <row r="174" spans="1:6" s="9" customFormat="1" x14ac:dyDescent="0.25">
      <c r="A174" s="7"/>
      <c r="B174" s="7"/>
      <c r="C174" s="121"/>
      <c r="E174" s="10"/>
      <c r="F174" s="153"/>
    </row>
    <row r="175" spans="1:6" s="9" customFormat="1" x14ac:dyDescent="0.25">
      <c r="A175" s="7"/>
      <c r="B175" s="7"/>
      <c r="C175" s="121"/>
      <c r="E175" s="10"/>
      <c r="F175" s="153"/>
    </row>
    <row r="176" spans="1:6" s="9" customFormat="1" x14ac:dyDescent="0.25">
      <c r="A176" s="7"/>
      <c r="B176" s="7"/>
      <c r="C176" s="121"/>
      <c r="E176" s="10"/>
      <c r="F176" s="153"/>
    </row>
    <row r="177" spans="1:6" s="9" customFormat="1" x14ac:dyDescent="0.25">
      <c r="A177" s="7"/>
      <c r="B177" s="7"/>
      <c r="C177" s="121"/>
      <c r="E177" s="10"/>
      <c r="F177" s="153"/>
    </row>
    <row r="178" spans="1:6" s="9" customFormat="1" x14ac:dyDescent="0.25">
      <c r="A178" s="7"/>
      <c r="B178" s="7"/>
      <c r="C178" s="121"/>
      <c r="E178" s="10"/>
      <c r="F178" s="153"/>
    </row>
    <row r="179" spans="1:6" s="9" customFormat="1" x14ac:dyDescent="0.25">
      <c r="A179" s="7"/>
      <c r="B179" s="7"/>
      <c r="C179" s="121"/>
      <c r="E179" s="10"/>
      <c r="F179" s="153"/>
    </row>
    <row r="180" spans="1:6" s="9" customFormat="1" x14ac:dyDescent="0.25">
      <c r="A180" s="7"/>
      <c r="B180" s="7"/>
      <c r="C180" s="121"/>
      <c r="E180" s="10"/>
      <c r="F180" s="153"/>
    </row>
    <row r="181" spans="1:6" s="9" customFormat="1" x14ac:dyDescent="0.25">
      <c r="A181" s="7"/>
      <c r="B181" s="7"/>
      <c r="C181" s="121"/>
      <c r="E181" s="10"/>
      <c r="F181" s="153"/>
    </row>
    <row r="182" spans="1:6" s="9" customFormat="1" x14ac:dyDescent="0.25">
      <c r="A182" s="7"/>
      <c r="B182" s="7"/>
      <c r="C182" s="121"/>
      <c r="E182" s="10"/>
      <c r="F182" s="153"/>
    </row>
    <row r="183" spans="1:6" s="9" customFormat="1" x14ac:dyDescent="0.25">
      <c r="A183" s="7"/>
      <c r="B183" s="7"/>
      <c r="C183" s="121"/>
      <c r="E183" s="10"/>
      <c r="F183" s="153"/>
    </row>
    <row r="184" spans="1:6" s="9" customFormat="1" x14ac:dyDescent="0.25">
      <c r="A184" s="7"/>
      <c r="B184" s="7"/>
      <c r="C184" s="121"/>
      <c r="E184" s="10"/>
      <c r="F184" s="153"/>
    </row>
    <row r="185" spans="1:6" s="9" customFormat="1" x14ac:dyDescent="0.25">
      <c r="A185" s="7"/>
      <c r="B185" s="7"/>
      <c r="C185" s="121"/>
      <c r="E185" s="10"/>
      <c r="F185" s="153"/>
    </row>
    <row r="186" spans="1:6" s="9" customFormat="1" x14ac:dyDescent="0.25">
      <c r="A186" s="7"/>
      <c r="B186" s="7"/>
      <c r="C186" s="121"/>
      <c r="E186" s="10"/>
      <c r="F186" s="153"/>
    </row>
    <row r="187" spans="1:6" s="9" customFormat="1" x14ac:dyDescent="0.25">
      <c r="A187" s="7"/>
      <c r="B187" s="7"/>
      <c r="C187" s="121"/>
      <c r="E187" s="10"/>
      <c r="F187" s="153"/>
    </row>
    <row r="188" spans="1:6" s="9" customFormat="1" x14ac:dyDescent="0.25">
      <c r="A188" s="7"/>
      <c r="B188" s="7"/>
      <c r="C188" s="121"/>
      <c r="E188" s="10"/>
      <c r="F188" s="153"/>
    </row>
    <row r="189" spans="1:6" s="9" customFormat="1" x14ac:dyDescent="0.25">
      <c r="A189" s="7"/>
      <c r="B189" s="7"/>
      <c r="C189" s="121"/>
      <c r="E189" s="10"/>
      <c r="F189" s="153"/>
    </row>
    <row r="190" spans="1:6" s="9" customFormat="1" x14ac:dyDescent="0.25">
      <c r="A190" s="7"/>
      <c r="B190" s="7"/>
      <c r="C190" s="121"/>
      <c r="E190" s="10"/>
      <c r="F190" s="153"/>
    </row>
    <row r="191" spans="1:6" s="9" customFormat="1" x14ac:dyDescent="0.25">
      <c r="A191" s="7"/>
      <c r="B191" s="7"/>
      <c r="C191" s="121"/>
      <c r="E191" s="10"/>
      <c r="F191" s="153"/>
    </row>
    <row r="192" spans="1:6" s="9" customFormat="1" x14ac:dyDescent="0.25">
      <c r="A192" s="7"/>
      <c r="B192" s="7"/>
      <c r="C192" s="121"/>
      <c r="E192" s="10"/>
      <c r="F192" s="153"/>
    </row>
    <row r="193" spans="1:6" s="9" customFormat="1" x14ac:dyDescent="0.25">
      <c r="A193" s="7"/>
      <c r="B193" s="7"/>
      <c r="C193" s="121"/>
      <c r="E193" s="10"/>
      <c r="F193" s="153"/>
    </row>
    <row r="194" spans="1:6" s="9" customFormat="1" x14ac:dyDescent="0.25">
      <c r="A194" s="7"/>
      <c r="B194" s="7"/>
      <c r="C194" s="121"/>
      <c r="E194" s="10"/>
      <c r="F194" s="153"/>
    </row>
    <row r="195" spans="1:6" s="9" customFormat="1" x14ac:dyDescent="0.25">
      <c r="A195" s="7"/>
      <c r="B195" s="7"/>
      <c r="C195" s="121"/>
      <c r="E195" s="10"/>
      <c r="F195" s="153"/>
    </row>
    <row r="196" spans="1:6" s="9" customFormat="1" x14ac:dyDescent="0.25">
      <c r="A196" s="7"/>
      <c r="B196" s="7"/>
      <c r="C196" s="121"/>
      <c r="E196" s="10"/>
      <c r="F196" s="153"/>
    </row>
    <row r="197" spans="1:6" s="9" customFormat="1" x14ac:dyDescent="0.25">
      <c r="A197" s="7"/>
      <c r="B197" s="7"/>
      <c r="C197" s="121"/>
      <c r="E197" s="10"/>
      <c r="F197" s="153"/>
    </row>
    <row r="198" spans="1:6" s="9" customFormat="1" x14ac:dyDescent="0.25">
      <c r="A198" s="7"/>
      <c r="B198" s="7"/>
      <c r="C198" s="121"/>
      <c r="E198" s="10"/>
      <c r="F198" s="153"/>
    </row>
    <row r="199" spans="1:6" s="9" customFormat="1" x14ac:dyDescent="0.25">
      <c r="A199" s="7"/>
      <c r="B199" s="7"/>
      <c r="C199" s="121"/>
      <c r="E199" s="10"/>
      <c r="F199" s="153"/>
    </row>
    <row r="200" spans="1:6" s="9" customFormat="1" x14ac:dyDescent="0.25">
      <c r="A200" s="7"/>
      <c r="B200" s="7"/>
      <c r="C200" s="121"/>
      <c r="E200" s="10"/>
      <c r="F200" s="153"/>
    </row>
    <row r="201" spans="1:6" s="9" customFormat="1" x14ac:dyDescent="0.25">
      <c r="A201" s="7"/>
      <c r="B201" s="7"/>
      <c r="C201" s="121"/>
      <c r="E201" s="10"/>
      <c r="F201" s="153"/>
    </row>
    <row r="202" spans="1:6" s="9" customFormat="1" x14ac:dyDescent="0.25">
      <c r="A202" s="7"/>
      <c r="B202" s="7"/>
      <c r="C202" s="121"/>
      <c r="E202" s="10"/>
      <c r="F202" s="153"/>
    </row>
    <row r="203" spans="1:6" s="9" customFormat="1" x14ac:dyDescent="0.25">
      <c r="A203" s="7"/>
      <c r="B203" s="7"/>
      <c r="C203" s="121"/>
      <c r="E203" s="10"/>
      <c r="F203" s="153"/>
    </row>
    <row r="204" spans="1:6" s="9" customFormat="1" x14ac:dyDescent="0.25">
      <c r="A204" s="7"/>
      <c r="B204" s="7"/>
      <c r="C204" s="121"/>
      <c r="E204" s="10"/>
      <c r="F204" s="153"/>
    </row>
    <row r="205" spans="1:6" s="9" customFormat="1" x14ac:dyDescent="0.25">
      <c r="A205" s="7"/>
      <c r="B205" s="7"/>
      <c r="C205" s="121"/>
      <c r="E205" s="10"/>
      <c r="F205" s="153"/>
    </row>
    <row r="206" spans="1:6" s="9" customFormat="1" x14ac:dyDescent="0.25">
      <c r="A206" s="7"/>
      <c r="B206" s="7"/>
      <c r="C206" s="121"/>
      <c r="E206" s="10"/>
      <c r="F206" s="153"/>
    </row>
    <row r="207" spans="1:6" s="9" customFormat="1" x14ac:dyDescent="0.25">
      <c r="A207" s="7"/>
      <c r="B207" s="7"/>
      <c r="C207" s="121"/>
      <c r="E207" s="10"/>
      <c r="F207" s="153"/>
    </row>
    <row r="208" spans="1:6" s="9" customFormat="1" x14ac:dyDescent="0.25">
      <c r="A208" s="7"/>
      <c r="B208" s="7"/>
      <c r="C208" s="121"/>
      <c r="E208" s="10"/>
      <c r="F208" s="153"/>
    </row>
    <row r="209" spans="1:6" s="9" customFormat="1" x14ac:dyDescent="0.25">
      <c r="A209" s="7"/>
      <c r="B209" s="7"/>
      <c r="C209" s="121"/>
      <c r="E209" s="10"/>
      <c r="F209" s="153"/>
    </row>
    <row r="210" spans="1:6" s="9" customFormat="1" x14ac:dyDescent="0.25">
      <c r="A210" s="7"/>
      <c r="B210" s="7"/>
      <c r="C210" s="121"/>
      <c r="E210" s="10"/>
      <c r="F210" s="153"/>
    </row>
    <row r="211" spans="1:6" s="9" customFormat="1" x14ac:dyDescent="0.25">
      <c r="A211" s="7"/>
      <c r="B211" s="7"/>
      <c r="C211" s="121"/>
      <c r="E211" s="10"/>
      <c r="F211" s="153"/>
    </row>
    <row r="212" spans="1:6" s="9" customFormat="1" x14ac:dyDescent="0.25">
      <c r="A212" s="7"/>
      <c r="B212" s="7"/>
      <c r="C212" s="121"/>
      <c r="E212" s="10"/>
      <c r="F212" s="153"/>
    </row>
    <row r="213" spans="1:6" s="9" customFormat="1" x14ac:dyDescent="0.25">
      <c r="A213" s="7"/>
      <c r="B213" s="7"/>
      <c r="C213" s="121"/>
      <c r="E213" s="10"/>
      <c r="F213" s="153"/>
    </row>
    <row r="214" spans="1:6" s="9" customFormat="1" x14ac:dyDescent="0.25">
      <c r="A214" s="7"/>
      <c r="B214" s="7"/>
      <c r="C214" s="121"/>
      <c r="E214" s="10"/>
      <c r="F214" s="153"/>
    </row>
    <row r="215" spans="1:6" s="9" customFormat="1" x14ac:dyDescent="0.25">
      <c r="A215" s="7"/>
      <c r="B215" s="7"/>
      <c r="C215" s="121"/>
      <c r="E215" s="10"/>
      <c r="F215" s="153"/>
    </row>
    <row r="216" spans="1:6" s="9" customFormat="1" x14ac:dyDescent="0.25">
      <c r="A216" s="7"/>
      <c r="B216" s="7"/>
      <c r="C216" s="121"/>
      <c r="E216" s="10"/>
      <c r="F216" s="153"/>
    </row>
    <row r="217" spans="1:6" s="9" customFormat="1" x14ac:dyDescent="0.25">
      <c r="A217" s="7"/>
      <c r="B217" s="7"/>
      <c r="C217" s="121"/>
      <c r="E217" s="10"/>
      <c r="F217" s="153"/>
    </row>
    <row r="218" spans="1:6" s="9" customFormat="1" x14ac:dyDescent="0.25">
      <c r="A218" s="7"/>
      <c r="B218" s="7"/>
      <c r="C218" s="121"/>
      <c r="E218" s="10"/>
      <c r="F218" s="153"/>
    </row>
    <row r="219" spans="1:6" s="9" customFormat="1" x14ac:dyDescent="0.25">
      <c r="A219" s="7"/>
      <c r="B219" s="7"/>
      <c r="C219" s="121"/>
      <c r="E219" s="10"/>
      <c r="F219" s="153"/>
    </row>
    <row r="220" spans="1:6" s="9" customFormat="1" x14ac:dyDescent="0.25">
      <c r="A220" s="7"/>
      <c r="B220" s="7"/>
      <c r="C220" s="121"/>
      <c r="E220" s="10"/>
      <c r="F220" s="153"/>
    </row>
    <row r="221" spans="1:6" s="9" customFormat="1" x14ac:dyDescent="0.25">
      <c r="A221" s="7"/>
      <c r="B221" s="7"/>
      <c r="C221" s="121"/>
      <c r="E221" s="10"/>
      <c r="F221" s="153"/>
    </row>
    <row r="222" spans="1:6" s="9" customFormat="1" x14ac:dyDescent="0.25">
      <c r="A222" s="7"/>
      <c r="B222" s="7"/>
      <c r="C222" s="121"/>
      <c r="E222" s="10"/>
      <c r="F222" s="153"/>
    </row>
    <row r="223" spans="1:6" s="9" customFormat="1" x14ac:dyDescent="0.25">
      <c r="A223" s="7"/>
      <c r="B223" s="7"/>
      <c r="C223" s="121"/>
      <c r="E223" s="10"/>
      <c r="F223" s="153"/>
    </row>
    <row r="224" spans="1:6" s="9" customFormat="1" x14ac:dyDescent="0.25">
      <c r="A224" s="7"/>
      <c r="B224" s="7"/>
      <c r="C224" s="121"/>
      <c r="E224" s="10"/>
      <c r="F224" s="153"/>
    </row>
    <row r="225" spans="1:6" s="9" customFormat="1" x14ac:dyDescent="0.25">
      <c r="A225" s="7"/>
      <c r="B225" s="7"/>
      <c r="C225" s="121"/>
      <c r="E225" s="10"/>
      <c r="F225" s="153"/>
    </row>
    <row r="226" spans="1:6" s="9" customFormat="1" x14ac:dyDescent="0.25">
      <c r="A226" s="7"/>
      <c r="B226" s="7"/>
      <c r="C226" s="121"/>
      <c r="E226" s="10"/>
      <c r="F226" s="153"/>
    </row>
    <row r="227" spans="1:6" s="9" customFormat="1" x14ac:dyDescent="0.25">
      <c r="A227" s="7"/>
      <c r="B227" s="7"/>
      <c r="C227" s="121"/>
      <c r="E227" s="10"/>
      <c r="F227" s="153"/>
    </row>
    <row r="228" spans="1:6" s="9" customFormat="1" x14ac:dyDescent="0.25">
      <c r="A228" s="7"/>
      <c r="B228" s="7"/>
      <c r="C228" s="121"/>
      <c r="E228" s="10"/>
      <c r="F228" s="153"/>
    </row>
    <row r="229" spans="1:6" s="9" customFormat="1" x14ac:dyDescent="0.25">
      <c r="A229" s="7"/>
      <c r="B229" s="7"/>
      <c r="C229" s="121"/>
      <c r="E229" s="10"/>
      <c r="F229" s="153"/>
    </row>
    <row r="230" spans="1:6" s="9" customFormat="1" x14ac:dyDescent="0.25">
      <c r="A230" s="7"/>
      <c r="B230" s="7"/>
      <c r="C230" s="121"/>
      <c r="E230" s="10"/>
      <c r="F230" s="153"/>
    </row>
    <row r="231" spans="1:6" s="9" customFormat="1" x14ac:dyDescent="0.25">
      <c r="A231" s="7"/>
      <c r="B231" s="7"/>
      <c r="C231" s="121"/>
      <c r="E231" s="10"/>
      <c r="F231" s="153"/>
    </row>
    <row r="232" spans="1:6" s="9" customFormat="1" x14ac:dyDescent="0.25">
      <c r="A232" s="7"/>
      <c r="B232" s="7"/>
      <c r="C232" s="121"/>
      <c r="E232" s="10"/>
      <c r="F232" s="153"/>
    </row>
    <row r="233" spans="1:6" s="9" customFormat="1" x14ac:dyDescent="0.25">
      <c r="A233" s="7"/>
      <c r="B233" s="7"/>
      <c r="C233" s="121"/>
      <c r="E233" s="10"/>
      <c r="F233" s="153"/>
    </row>
    <row r="234" spans="1:6" s="9" customFormat="1" x14ac:dyDescent="0.25">
      <c r="A234" s="7"/>
      <c r="B234" s="7"/>
      <c r="C234" s="121"/>
      <c r="E234" s="10"/>
      <c r="F234" s="153"/>
    </row>
    <row r="235" spans="1:6" s="9" customFormat="1" x14ac:dyDescent="0.25">
      <c r="A235" s="7"/>
      <c r="B235" s="7"/>
      <c r="C235" s="121"/>
      <c r="E235" s="10"/>
      <c r="F235" s="153"/>
    </row>
    <row r="236" spans="1:6" s="9" customFormat="1" x14ac:dyDescent="0.25">
      <c r="A236" s="7"/>
      <c r="B236" s="7"/>
      <c r="C236" s="121"/>
      <c r="E236" s="10"/>
      <c r="F236" s="153"/>
    </row>
    <row r="237" spans="1:6" s="9" customFormat="1" x14ac:dyDescent="0.25">
      <c r="A237" s="7"/>
      <c r="B237" s="7"/>
      <c r="C237" s="121"/>
      <c r="E237" s="10"/>
      <c r="F237" s="153"/>
    </row>
    <row r="238" spans="1:6" s="9" customFormat="1" x14ac:dyDescent="0.25">
      <c r="A238" s="7"/>
      <c r="B238" s="7"/>
      <c r="C238" s="121"/>
      <c r="E238" s="10"/>
      <c r="F238" s="153"/>
    </row>
    <row r="239" spans="1:6" s="9" customFormat="1" x14ac:dyDescent="0.25">
      <c r="A239" s="7"/>
      <c r="B239" s="7"/>
      <c r="C239" s="121"/>
      <c r="E239" s="10"/>
      <c r="F239" s="153"/>
    </row>
    <row r="240" spans="1:6" s="9" customFormat="1" x14ac:dyDescent="0.25">
      <c r="A240" s="7"/>
      <c r="B240" s="7"/>
      <c r="C240" s="121"/>
      <c r="E240" s="10"/>
      <c r="F240" s="153"/>
    </row>
    <row r="241" spans="1:6" s="9" customFormat="1" x14ac:dyDescent="0.25">
      <c r="A241" s="7"/>
      <c r="B241" s="7"/>
      <c r="C241" s="121"/>
      <c r="E241" s="10"/>
      <c r="F241" s="153"/>
    </row>
    <row r="242" spans="1:6" s="9" customFormat="1" x14ac:dyDescent="0.25">
      <c r="A242" s="7"/>
      <c r="B242" s="7"/>
      <c r="C242" s="121"/>
      <c r="E242" s="10"/>
      <c r="F242" s="153"/>
    </row>
    <row r="243" spans="1:6" s="9" customFormat="1" x14ac:dyDescent="0.25">
      <c r="A243" s="7"/>
      <c r="B243" s="7"/>
      <c r="C243" s="121"/>
      <c r="E243" s="10"/>
      <c r="F243" s="153"/>
    </row>
    <row r="244" spans="1:6" s="9" customFormat="1" x14ac:dyDescent="0.25">
      <c r="A244" s="7"/>
      <c r="B244" s="7"/>
      <c r="C244" s="121"/>
      <c r="E244" s="10"/>
      <c r="F244" s="153"/>
    </row>
    <row r="245" spans="1:6" s="9" customFormat="1" x14ac:dyDescent="0.25">
      <c r="A245" s="7"/>
      <c r="B245" s="7"/>
      <c r="C245" s="121"/>
      <c r="E245" s="10"/>
      <c r="F245" s="153"/>
    </row>
    <row r="246" spans="1:6" s="9" customFormat="1" x14ac:dyDescent="0.25">
      <c r="A246" s="7"/>
      <c r="B246" s="7"/>
      <c r="C246" s="121"/>
      <c r="E246" s="10"/>
      <c r="F246" s="153"/>
    </row>
    <row r="247" spans="1:6" s="9" customFormat="1" x14ac:dyDescent="0.25">
      <c r="A247" s="7"/>
      <c r="B247" s="7"/>
      <c r="C247" s="121"/>
      <c r="E247" s="10"/>
      <c r="F247" s="153"/>
    </row>
    <row r="248" spans="1:6" s="9" customFormat="1" x14ac:dyDescent="0.25">
      <c r="A248" s="7"/>
      <c r="B248" s="7"/>
      <c r="C248" s="121"/>
      <c r="E248" s="10"/>
      <c r="F248" s="153"/>
    </row>
    <row r="249" spans="1:6" s="9" customFormat="1" x14ac:dyDescent="0.25">
      <c r="A249" s="7"/>
      <c r="B249" s="7"/>
      <c r="C249" s="121"/>
      <c r="E249" s="10"/>
      <c r="F249" s="153"/>
    </row>
    <row r="250" spans="1:6" s="9" customFormat="1" x14ac:dyDescent="0.25">
      <c r="A250" s="7"/>
      <c r="B250" s="7"/>
      <c r="C250" s="121"/>
      <c r="E250" s="10"/>
      <c r="F250" s="153"/>
    </row>
    <row r="251" spans="1:6" s="9" customFormat="1" x14ac:dyDescent="0.25">
      <c r="A251" s="7"/>
      <c r="B251" s="7"/>
      <c r="C251" s="121"/>
      <c r="E251" s="10"/>
      <c r="F251" s="153"/>
    </row>
    <row r="252" spans="1:6" s="9" customFormat="1" x14ac:dyDescent="0.25">
      <c r="A252" s="7"/>
      <c r="B252" s="7"/>
      <c r="C252" s="121"/>
      <c r="E252" s="10"/>
      <c r="F252" s="153"/>
    </row>
    <row r="253" spans="1:6" s="9" customFormat="1" x14ac:dyDescent="0.25">
      <c r="A253" s="7"/>
      <c r="B253" s="7"/>
      <c r="C253" s="121"/>
      <c r="E253" s="10"/>
      <c r="F253" s="153"/>
    </row>
    <row r="254" spans="1:6" s="9" customFormat="1" x14ac:dyDescent="0.25">
      <c r="A254" s="7"/>
      <c r="B254" s="7"/>
      <c r="C254" s="121"/>
      <c r="E254" s="10"/>
      <c r="F254" s="153"/>
    </row>
    <row r="255" spans="1:6" s="9" customFormat="1" x14ac:dyDescent="0.25">
      <c r="A255" s="7"/>
      <c r="B255" s="7"/>
      <c r="C255" s="121"/>
      <c r="E255" s="10"/>
      <c r="F255" s="153"/>
    </row>
    <row r="256" spans="1:6" s="9" customFormat="1" x14ac:dyDescent="0.25">
      <c r="A256" s="7"/>
      <c r="B256" s="7"/>
      <c r="C256" s="121"/>
      <c r="E256" s="10"/>
      <c r="F256" s="153"/>
    </row>
    <row r="257" spans="1:6" s="9" customFormat="1" x14ac:dyDescent="0.25">
      <c r="A257" s="7"/>
      <c r="B257" s="7"/>
      <c r="C257" s="121"/>
      <c r="E257" s="10"/>
      <c r="F257" s="153"/>
    </row>
    <row r="258" spans="1:6" s="9" customFormat="1" x14ac:dyDescent="0.25">
      <c r="A258" s="7"/>
      <c r="B258" s="7"/>
      <c r="C258" s="121"/>
      <c r="E258" s="10"/>
      <c r="F258" s="153"/>
    </row>
    <row r="259" spans="1:6" s="9" customFormat="1" x14ac:dyDescent="0.25">
      <c r="A259" s="7"/>
      <c r="B259" s="7"/>
      <c r="C259" s="121"/>
      <c r="E259" s="10"/>
      <c r="F259" s="153"/>
    </row>
    <row r="260" spans="1:6" s="9" customFormat="1" x14ac:dyDescent="0.25">
      <c r="A260" s="7"/>
      <c r="B260" s="7"/>
      <c r="C260" s="121"/>
      <c r="E260" s="10"/>
      <c r="F260" s="153"/>
    </row>
    <row r="261" spans="1:6" s="9" customFormat="1" x14ac:dyDescent="0.25">
      <c r="A261" s="7"/>
      <c r="B261" s="7"/>
      <c r="C261" s="121"/>
      <c r="E261" s="10"/>
      <c r="F261" s="153"/>
    </row>
    <row r="262" spans="1:6" s="9" customFormat="1" x14ac:dyDescent="0.25">
      <c r="A262" s="7"/>
      <c r="B262" s="7"/>
      <c r="C262" s="121"/>
      <c r="E262" s="10"/>
      <c r="F262" s="153"/>
    </row>
    <row r="263" spans="1:6" s="9" customFormat="1" x14ac:dyDescent="0.25">
      <c r="A263" s="7"/>
      <c r="B263" s="7"/>
      <c r="C263" s="121"/>
      <c r="E263" s="10"/>
      <c r="F263" s="153"/>
    </row>
    <row r="264" spans="1:6" s="9" customFormat="1" x14ac:dyDescent="0.25">
      <c r="A264" s="7"/>
      <c r="B264" s="7"/>
      <c r="C264" s="122"/>
      <c r="E264" s="10"/>
      <c r="F264" s="153"/>
    </row>
    <row r="341" spans="1:5" x14ac:dyDescent="0.25">
      <c r="A341" s="12"/>
      <c r="B341" s="13"/>
      <c r="C341" s="123"/>
      <c r="D341" s="5"/>
      <c r="E341" s="6"/>
    </row>
    <row r="342" spans="1:5" x14ac:dyDescent="0.25">
      <c r="A342" s="12"/>
      <c r="B342" s="13"/>
      <c r="C342" s="124"/>
    </row>
    <row r="509" spans="1:6" s="9" customFormat="1" x14ac:dyDescent="0.25">
      <c r="A509" s="10"/>
      <c r="B509" s="10"/>
      <c r="C509" s="121"/>
      <c r="E509" s="10"/>
      <c r="F509" s="153"/>
    </row>
  </sheetData>
  <pageMargins left="0.70866141732283472" right="0.70866141732283472" top="0.74803149606299213" bottom="0.74803149606299213" header="0.31496062992125984" footer="0.31496062992125984"/>
  <pageSetup paperSize="9" scale="98" orientation="portrait" r:id="rId1"/>
  <rowBreaks count="2" manualBreakCount="2">
    <brk id="27" max="5" man="1"/>
    <brk id="63"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F940-15A3-4E4C-BE5C-9DDFC0DE8A89}">
  <dimension ref="A1:F529"/>
  <sheetViews>
    <sheetView showZeros="0" view="pageBreakPreview" topLeftCell="A91" zoomScale="115" zoomScaleNormal="100" zoomScaleSheetLayoutView="115" workbookViewId="0">
      <selection activeCell="F99" sqref="F99"/>
    </sheetView>
  </sheetViews>
  <sheetFormatPr defaultRowHeight="15.75" x14ac:dyDescent="0.25"/>
  <cols>
    <col min="1" max="1" width="7.85546875" style="10" customWidth="1"/>
    <col min="2" max="2" width="42.5703125" style="10" customWidth="1"/>
    <col min="3" max="3" width="8.5703125" style="11" customWidth="1"/>
    <col min="4" max="5" width="8.5703125" style="10" customWidth="1"/>
    <col min="6" max="6" width="10.140625"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9</v>
      </c>
      <c r="B2" s="79" t="s">
        <v>197</v>
      </c>
      <c r="C2" s="80"/>
      <c r="D2" s="162"/>
      <c r="E2" s="82"/>
      <c r="F2" s="82"/>
    </row>
    <row r="3" spans="1:6" x14ac:dyDescent="0.2">
      <c r="A3" s="115"/>
      <c r="B3" s="75"/>
      <c r="C3" s="1"/>
      <c r="D3" s="163"/>
      <c r="E3" s="84"/>
      <c r="F3" s="149"/>
    </row>
    <row r="4" spans="1:6" x14ac:dyDescent="0.2">
      <c r="A4" s="115"/>
      <c r="B4" s="21" t="s">
        <v>8</v>
      </c>
      <c r="C4" s="1"/>
      <c r="D4" s="163"/>
      <c r="E4" s="76"/>
      <c r="F4" s="149"/>
    </row>
    <row r="5" spans="1:6" ht="51" x14ac:dyDescent="0.2">
      <c r="A5" s="115"/>
      <c r="B5" s="21" t="s">
        <v>19</v>
      </c>
      <c r="C5" s="1"/>
      <c r="D5" s="163"/>
      <c r="E5" s="76"/>
      <c r="F5" s="149"/>
    </row>
    <row r="6" spans="1:6" x14ac:dyDescent="0.2">
      <c r="A6" s="115"/>
      <c r="B6" s="21"/>
      <c r="C6" s="1"/>
      <c r="D6" s="163"/>
      <c r="E6" s="76"/>
      <c r="F6" s="149"/>
    </row>
    <row r="7" spans="1:6" ht="63.75" x14ac:dyDescent="0.2">
      <c r="A7" s="91" t="s">
        <v>0</v>
      </c>
      <c r="B7" s="86" t="s">
        <v>20</v>
      </c>
      <c r="C7" s="87"/>
      <c r="D7" s="164"/>
      <c r="E7" s="89"/>
      <c r="F7" s="149"/>
    </row>
    <row r="8" spans="1:6" ht="25.5" x14ac:dyDescent="0.2">
      <c r="A8" s="91" t="s">
        <v>18</v>
      </c>
      <c r="B8" s="86" t="s">
        <v>21</v>
      </c>
      <c r="C8" s="92" t="s">
        <v>22</v>
      </c>
      <c r="D8" s="164">
        <v>1</v>
      </c>
      <c r="E8" s="89"/>
      <c r="F8" s="149">
        <f>D8*E8</f>
        <v>0</v>
      </c>
    </row>
    <row r="9" spans="1:6" x14ac:dyDescent="0.2">
      <c r="A9" s="115"/>
      <c r="B9" s="21"/>
      <c r="C9" s="118"/>
      <c r="D9" s="163"/>
      <c r="E9" s="94"/>
      <c r="F9" s="149"/>
    </row>
    <row r="10" spans="1:6" ht="12.75" x14ac:dyDescent="0.2">
      <c r="A10" s="103"/>
      <c r="B10" s="21"/>
      <c r="C10" s="97"/>
      <c r="D10" s="98"/>
      <c r="E10" s="89"/>
      <c r="F10" s="149"/>
    </row>
    <row r="11" spans="1:6" ht="25.5" x14ac:dyDescent="0.2">
      <c r="A11" s="99" t="s">
        <v>1</v>
      </c>
      <c r="B11" s="96" t="s">
        <v>23</v>
      </c>
      <c r="C11" s="97"/>
      <c r="D11" s="98"/>
      <c r="E11" s="89"/>
      <c r="F11" s="149"/>
    </row>
    <row r="12" spans="1:6" ht="38.25" x14ac:dyDescent="0.2">
      <c r="A12" s="103"/>
      <c r="B12" s="96" t="s">
        <v>24</v>
      </c>
      <c r="C12" s="31"/>
      <c r="D12" s="31"/>
      <c r="E12" s="100"/>
      <c r="F12" s="149"/>
    </row>
    <row r="13" spans="1:6" ht="38.25" x14ac:dyDescent="0.2">
      <c r="A13" s="103"/>
      <c r="B13" s="21" t="s">
        <v>29</v>
      </c>
      <c r="C13" s="31"/>
      <c r="D13" s="31"/>
      <c r="E13" s="100"/>
      <c r="F13" s="149"/>
    </row>
    <row r="14" spans="1:6" ht="12.75" x14ac:dyDescent="0.2">
      <c r="A14" s="99"/>
      <c r="B14" s="96" t="s">
        <v>26</v>
      </c>
      <c r="C14" s="97" t="s">
        <v>2</v>
      </c>
      <c r="D14" s="102">
        <v>20</v>
      </c>
      <c r="E14" s="89"/>
      <c r="F14" s="149">
        <f t="shared" ref="F14:F64" si="0">D14*E14</f>
        <v>0</v>
      </c>
    </row>
    <row r="15" spans="1:6" ht="12.75" x14ac:dyDescent="0.2">
      <c r="A15" s="103"/>
      <c r="B15" s="21"/>
      <c r="C15" s="97"/>
      <c r="D15" s="98"/>
      <c r="E15" s="89"/>
      <c r="F15" s="149"/>
    </row>
    <row r="16" spans="1:6" ht="12.75" x14ac:dyDescent="0.2">
      <c r="A16" s="103"/>
      <c r="B16" s="21"/>
      <c r="C16" s="97"/>
      <c r="D16" s="98"/>
      <c r="E16" s="89"/>
      <c r="F16" s="149"/>
    </row>
    <row r="17" spans="1:6" ht="25.5" x14ac:dyDescent="0.2">
      <c r="A17" s="99" t="s">
        <v>3</v>
      </c>
      <c r="B17" s="96" t="s">
        <v>87</v>
      </c>
      <c r="C17" s="97"/>
      <c r="D17" s="98"/>
      <c r="E17" s="89"/>
      <c r="F17" s="149"/>
    </row>
    <row r="18" spans="1:6" ht="38.25" x14ac:dyDescent="0.2">
      <c r="A18" s="103"/>
      <c r="B18" s="96" t="s">
        <v>24</v>
      </c>
      <c r="C18" s="31"/>
      <c r="D18" s="31"/>
      <c r="E18" s="100"/>
      <c r="F18" s="149"/>
    </row>
    <row r="19" spans="1:6" ht="12.75" x14ac:dyDescent="0.2">
      <c r="A19" s="99"/>
      <c r="B19" s="96" t="s">
        <v>26</v>
      </c>
      <c r="C19" s="97" t="s">
        <v>2</v>
      </c>
      <c r="D19" s="102">
        <v>1</v>
      </c>
      <c r="E19" s="89"/>
      <c r="F19" s="149">
        <f t="shared" si="0"/>
        <v>0</v>
      </c>
    </row>
    <row r="20" spans="1:6" ht="12.75" x14ac:dyDescent="0.2">
      <c r="A20" s="103"/>
      <c r="B20" s="21"/>
      <c r="C20" s="97"/>
      <c r="D20" s="98"/>
      <c r="E20" s="89"/>
      <c r="F20" s="149"/>
    </row>
    <row r="21" spans="1:6" ht="12.75" x14ac:dyDescent="0.2">
      <c r="A21" s="99" t="s">
        <v>4</v>
      </c>
      <c r="B21" s="96" t="s">
        <v>88</v>
      </c>
      <c r="C21" s="97"/>
      <c r="D21" s="98"/>
      <c r="E21" s="89"/>
      <c r="F21" s="149"/>
    </row>
    <row r="22" spans="1:6" ht="38.25" x14ac:dyDescent="0.2">
      <c r="A22" s="103"/>
      <c r="B22" s="96" t="s">
        <v>24</v>
      </c>
      <c r="C22" s="31"/>
      <c r="D22" s="31"/>
      <c r="E22" s="100"/>
      <c r="F22" s="149"/>
    </row>
    <row r="23" spans="1:6" ht="38.25" x14ac:dyDescent="0.2">
      <c r="A23" s="103"/>
      <c r="B23" s="21" t="s">
        <v>29</v>
      </c>
      <c r="C23" s="97"/>
      <c r="D23" s="98"/>
      <c r="E23" s="89"/>
      <c r="F23" s="149"/>
    </row>
    <row r="24" spans="1:6" ht="12.75" x14ac:dyDescent="0.2">
      <c r="A24" s="99"/>
      <c r="B24" s="96" t="s">
        <v>27</v>
      </c>
      <c r="C24" s="97" t="s">
        <v>10</v>
      </c>
      <c r="D24" s="102">
        <f>6.6*8.4</f>
        <v>55.44</v>
      </c>
      <c r="E24" s="89"/>
      <c r="F24" s="149">
        <f t="shared" si="0"/>
        <v>0</v>
      </c>
    </row>
    <row r="25" spans="1:6" ht="12.75" x14ac:dyDescent="0.2">
      <c r="A25" s="103"/>
      <c r="B25" s="21"/>
      <c r="C25" s="97"/>
      <c r="D25" s="98"/>
      <c r="E25" s="89"/>
      <c r="F25" s="149"/>
    </row>
    <row r="26" spans="1:6" ht="12.75" x14ac:dyDescent="0.2">
      <c r="A26" s="99" t="s">
        <v>5</v>
      </c>
      <c r="B26" s="96" t="s">
        <v>203</v>
      </c>
      <c r="C26" s="97"/>
      <c r="D26" s="98"/>
      <c r="E26" s="89"/>
      <c r="F26" s="149"/>
    </row>
    <row r="27" spans="1:6" ht="38.25" x14ac:dyDescent="0.2">
      <c r="A27" s="103"/>
      <c r="B27" s="96" t="s">
        <v>24</v>
      </c>
      <c r="C27" s="31"/>
      <c r="D27" s="31"/>
      <c r="E27" s="100"/>
      <c r="F27" s="149"/>
    </row>
    <row r="28" spans="1:6" ht="12.75" x14ac:dyDescent="0.2">
      <c r="A28" s="103" t="s">
        <v>18</v>
      </c>
      <c r="B28" s="21" t="s">
        <v>83</v>
      </c>
      <c r="C28" s="97" t="s">
        <v>2</v>
      </c>
      <c r="D28" s="102">
        <v>5</v>
      </c>
      <c r="E28" s="89"/>
      <c r="F28" s="149">
        <f t="shared" si="0"/>
        <v>0</v>
      </c>
    </row>
    <row r="29" spans="1:6" ht="12.75" x14ac:dyDescent="0.2">
      <c r="A29" s="103" t="s">
        <v>18</v>
      </c>
      <c r="B29" s="21" t="s">
        <v>84</v>
      </c>
      <c r="C29" s="97" t="s">
        <v>2</v>
      </c>
      <c r="D29" s="102">
        <v>1</v>
      </c>
      <c r="E29" s="89"/>
      <c r="F29" s="149">
        <f t="shared" si="0"/>
        <v>0</v>
      </c>
    </row>
    <row r="30" spans="1:6" ht="12.75" x14ac:dyDescent="0.2">
      <c r="A30" s="103" t="s">
        <v>18</v>
      </c>
      <c r="B30" s="21" t="s">
        <v>85</v>
      </c>
      <c r="C30" s="97" t="s">
        <v>2</v>
      </c>
      <c r="D30" s="102">
        <v>1</v>
      </c>
      <c r="E30" s="89"/>
      <c r="F30" s="149">
        <f t="shared" si="0"/>
        <v>0</v>
      </c>
    </row>
    <row r="31" spans="1:6" ht="12.75" x14ac:dyDescent="0.2">
      <c r="A31" s="103"/>
      <c r="B31" s="96"/>
      <c r="C31" s="31"/>
      <c r="D31" s="31"/>
      <c r="E31" s="100"/>
      <c r="F31" s="149"/>
    </row>
    <row r="32" spans="1:6" ht="25.5" x14ac:dyDescent="0.2">
      <c r="A32" s="99" t="s">
        <v>6</v>
      </c>
      <c r="B32" s="96" t="s">
        <v>28</v>
      </c>
      <c r="C32" s="97"/>
      <c r="D32" s="98"/>
      <c r="E32" s="89"/>
      <c r="F32" s="149"/>
    </row>
    <row r="33" spans="1:6" ht="38.25" x14ac:dyDescent="0.2">
      <c r="A33" s="103"/>
      <c r="B33" s="96" t="s">
        <v>24</v>
      </c>
      <c r="C33" s="31"/>
      <c r="D33" s="31"/>
      <c r="E33" s="100"/>
      <c r="F33" s="149"/>
    </row>
    <row r="34" spans="1:6" ht="38.25" x14ac:dyDescent="0.2">
      <c r="A34" s="103"/>
      <c r="B34" s="21" t="s">
        <v>29</v>
      </c>
      <c r="C34" s="97"/>
      <c r="D34" s="98"/>
      <c r="E34" s="89"/>
      <c r="F34" s="149"/>
    </row>
    <row r="35" spans="1:6" ht="12.75" x14ac:dyDescent="0.2">
      <c r="A35" s="99"/>
      <c r="B35" s="96" t="s">
        <v>26</v>
      </c>
      <c r="C35" s="97" t="s">
        <v>2</v>
      </c>
      <c r="D35" s="102">
        <v>6</v>
      </c>
      <c r="E35" s="89"/>
      <c r="F35" s="149">
        <f t="shared" si="0"/>
        <v>0</v>
      </c>
    </row>
    <row r="36" spans="1:6" ht="12.75" x14ac:dyDescent="0.2">
      <c r="A36" s="99"/>
      <c r="B36" s="96"/>
      <c r="C36" s="97"/>
      <c r="D36" s="102"/>
      <c r="E36" s="89"/>
      <c r="F36" s="149"/>
    </row>
    <row r="37" spans="1:6" ht="25.5" x14ac:dyDescent="0.2">
      <c r="A37" s="103" t="s">
        <v>7</v>
      </c>
      <c r="B37" s="21" t="s">
        <v>30</v>
      </c>
      <c r="C37" s="97"/>
      <c r="D37" s="98"/>
      <c r="E37" s="89"/>
      <c r="F37" s="149"/>
    </row>
    <row r="38" spans="1:6" ht="38.25" x14ac:dyDescent="0.2">
      <c r="A38" s="103"/>
      <c r="B38" s="21" t="s">
        <v>29</v>
      </c>
      <c r="C38" s="97"/>
      <c r="D38" s="98"/>
      <c r="E38" s="89"/>
      <c r="F38" s="149"/>
    </row>
    <row r="39" spans="1:6" ht="12.75" x14ac:dyDescent="0.2">
      <c r="A39" s="103" t="s">
        <v>18</v>
      </c>
      <c r="B39" s="21" t="s">
        <v>82</v>
      </c>
      <c r="C39" s="97" t="s">
        <v>2</v>
      </c>
      <c r="D39" s="102">
        <v>1</v>
      </c>
      <c r="E39" s="89"/>
      <c r="F39" s="149">
        <f t="shared" si="0"/>
        <v>0</v>
      </c>
    </row>
    <row r="40" spans="1:6" ht="12.75" x14ac:dyDescent="0.2">
      <c r="A40" s="103" t="s">
        <v>18</v>
      </c>
      <c r="B40" s="21" t="s">
        <v>83</v>
      </c>
      <c r="C40" s="97" t="s">
        <v>2</v>
      </c>
      <c r="D40" s="102">
        <v>5</v>
      </c>
      <c r="E40" s="89"/>
      <c r="F40" s="149">
        <f t="shared" si="0"/>
        <v>0</v>
      </c>
    </row>
    <row r="41" spans="1:6" ht="12.75" x14ac:dyDescent="0.2">
      <c r="A41" s="103" t="s">
        <v>18</v>
      </c>
      <c r="B41" s="21" t="s">
        <v>84</v>
      </c>
      <c r="C41" s="97" t="s">
        <v>2</v>
      </c>
      <c r="D41" s="102">
        <v>1</v>
      </c>
      <c r="E41" s="89"/>
      <c r="F41" s="149">
        <f t="shared" si="0"/>
        <v>0</v>
      </c>
    </row>
    <row r="42" spans="1:6" ht="12.75" x14ac:dyDescent="0.2">
      <c r="A42" s="103" t="s">
        <v>18</v>
      </c>
      <c r="B42" s="21" t="s">
        <v>85</v>
      </c>
      <c r="C42" s="97" t="s">
        <v>2</v>
      </c>
      <c r="D42" s="102">
        <v>1</v>
      </c>
      <c r="E42" s="89"/>
      <c r="F42" s="149">
        <f t="shared" si="0"/>
        <v>0</v>
      </c>
    </row>
    <row r="43" spans="1:6" ht="12.75" x14ac:dyDescent="0.2">
      <c r="A43" s="103" t="s">
        <v>18</v>
      </c>
      <c r="B43" s="21" t="s">
        <v>86</v>
      </c>
      <c r="C43" s="97" t="s">
        <v>2</v>
      </c>
      <c r="D43" s="102">
        <v>1</v>
      </c>
      <c r="E43" s="89"/>
      <c r="F43" s="149">
        <f t="shared" si="0"/>
        <v>0</v>
      </c>
    </row>
    <row r="44" spans="1:6" ht="12.75" x14ac:dyDescent="0.2">
      <c r="A44" s="103" t="s">
        <v>18</v>
      </c>
      <c r="B44" s="21" t="s">
        <v>31</v>
      </c>
      <c r="C44" s="97" t="s">
        <v>2</v>
      </c>
      <c r="D44" s="102">
        <v>6</v>
      </c>
      <c r="E44" s="89"/>
      <c r="F44" s="149">
        <f t="shared" si="0"/>
        <v>0</v>
      </c>
    </row>
    <row r="45" spans="1:6" ht="12.75" x14ac:dyDescent="0.2">
      <c r="A45" s="103"/>
      <c r="B45" s="21"/>
      <c r="C45" s="97"/>
      <c r="D45" s="102"/>
      <c r="E45" s="89"/>
      <c r="F45" s="149"/>
    </row>
    <row r="46" spans="1:6" ht="38.25" x14ac:dyDescent="0.2">
      <c r="A46" s="103" t="s">
        <v>9</v>
      </c>
      <c r="B46" s="21" t="s">
        <v>32</v>
      </c>
      <c r="C46" s="97"/>
      <c r="D46" s="98"/>
      <c r="E46" s="89"/>
      <c r="F46" s="149"/>
    </row>
    <row r="47" spans="1:6" ht="38.25" x14ac:dyDescent="0.2">
      <c r="A47" s="103"/>
      <c r="B47" s="21" t="s">
        <v>33</v>
      </c>
      <c r="C47" s="97" t="s">
        <v>34</v>
      </c>
      <c r="D47" s="102">
        <f>6.7*2+8.5*2</f>
        <v>30.4</v>
      </c>
      <c r="E47" s="89"/>
      <c r="F47" s="149">
        <f t="shared" si="0"/>
        <v>0</v>
      </c>
    </row>
    <row r="48" spans="1:6" ht="12.75" x14ac:dyDescent="0.2">
      <c r="A48" s="103"/>
      <c r="B48" s="21"/>
      <c r="C48" s="97"/>
      <c r="D48" s="98"/>
      <c r="E48" s="89"/>
      <c r="F48" s="149"/>
    </row>
    <row r="49" spans="1:6" ht="25.5" x14ac:dyDescent="0.2">
      <c r="A49" s="103" t="s">
        <v>12</v>
      </c>
      <c r="B49" s="21" t="s">
        <v>35</v>
      </c>
      <c r="C49" s="97"/>
      <c r="D49" s="98"/>
      <c r="E49" s="89"/>
      <c r="F49" s="149"/>
    </row>
    <row r="50" spans="1:6" ht="25.5" x14ac:dyDescent="0.2">
      <c r="A50" s="103" t="s">
        <v>36</v>
      </c>
      <c r="B50" s="21" t="s">
        <v>37</v>
      </c>
      <c r="C50" s="97"/>
      <c r="D50" s="98"/>
      <c r="E50" s="89"/>
      <c r="F50" s="149"/>
    </row>
    <row r="51" spans="1:6" ht="140.25" x14ac:dyDescent="0.2">
      <c r="A51" s="103"/>
      <c r="B51" s="21" t="s">
        <v>38</v>
      </c>
      <c r="C51" s="97"/>
      <c r="D51" s="98"/>
      <c r="E51" s="89"/>
      <c r="F51" s="149"/>
    </row>
    <row r="52" spans="1:6" ht="25.5" x14ac:dyDescent="0.2">
      <c r="A52" s="103"/>
      <c r="B52" s="21" t="s">
        <v>39</v>
      </c>
      <c r="C52" s="97"/>
      <c r="D52" s="98"/>
      <c r="E52" s="89"/>
      <c r="F52" s="149"/>
    </row>
    <row r="53" spans="1:6" ht="38.25" x14ac:dyDescent="0.2">
      <c r="A53" s="103"/>
      <c r="B53" s="21" t="s">
        <v>40</v>
      </c>
      <c r="C53" s="97"/>
      <c r="D53" s="98"/>
      <c r="E53" s="89"/>
      <c r="F53" s="149"/>
    </row>
    <row r="54" spans="1:6" ht="38.25" x14ac:dyDescent="0.2">
      <c r="A54" s="103"/>
      <c r="B54" s="21" t="s">
        <v>41</v>
      </c>
      <c r="C54" s="97"/>
      <c r="D54" s="98"/>
      <c r="E54" s="89"/>
      <c r="F54" s="149"/>
    </row>
    <row r="55" spans="1:6" ht="25.5" x14ac:dyDescent="0.2">
      <c r="A55" s="103"/>
      <c r="B55" s="21" t="s">
        <v>42</v>
      </c>
      <c r="C55" s="97"/>
      <c r="D55" s="98"/>
      <c r="E55" s="89"/>
      <c r="F55" s="149"/>
    </row>
    <row r="56" spans="1:6" ht="15" customHeight="1" x14ac:dyDescent="0.2">
      <c r="A56" s="103"/>
      <c r="B56" s="21" t="s">
        <v>43</v>
      </c>
      <c r="C56" s="97" t="s">
        <v>10</v>
      </c>
      <c r="D56" s="98">
        <f>6.6*8.5</f>
        <v>56.099999999999994</v>
      </c>
      <c r="E56" s="89"/>
      <c r="F56" s="149">
        <f t="shared" si="0"/>
        <v>0</v>
      </c>
    </row>
    <row r="57" spans="1:6" ht="15" customHeight="1" x14ac:dyDescent="0.2">
      <c r="A57" s="103"/>
      <c r="B57" s="21"/>
      <c r="C57" s="97"/>
      <c r="D57" s="98"/>
      <c r="E57" s="89"/>
      <c r="F57" s="149"/>
    </row>
    <row r="58" spans="1:6" ht="15" customHeight="1" x14ac:dyDescent="0.2">
      <c r="A58" s="97" t="s">
        <v>44</v>
      </c>
      <c r="B58" s="21" t="s">
        <v>45</v>
      </c>
      <c r="C58" s="145"/>
      <c r="D58" s="165"/>
      <c r="E58" s="106"/>
      <c r="F58" s="149"/>
    </row>
    <row r="59" spans="1:6" ht="102" x14ac:dyDescent="0.2">
      <c r="A59" s="103"/>
      <c r="B59" s="21" t="s">
        <v>46</v>
      </c>
      <c r="C59" s="97"/>
      <c r="D59" s="98"/>
      <c r="E59" s="89"/>
      <c r="F59" s="149"/>
    </row>
    <row r="60" spans="1:6" ht="25.5" x14ac:dyDescent="0.2">
      <c r="A60" s="103"/>
      <c r="B60" s="21" t="s">
        <v>47</v>
      </c>
      <c r="C60" s="97" t="s">
        <v>10</v>
      </c>
      <c r="D60" s="98">
        <f>6.6*8.5</f>
        <v>56.099999999999994</v>
      </c>
      <c r="E60" s="89"/>
      <c r="F60" s="149">
        <f t="shared" si="0"/>
        <v>0</v>
      </c>
    </row>
    <row r="61" spans="1:6" ht="15" customHeight="1" x14ac:dyDescent="0.2">
      <c r="A61" s="103"/>
      <c r="B61" s="21"/>
      <c r="C61" s="97"/>
      <c r="D61" s="98"/>
      <c r="E61" s="89"/>
      <c r="F61" s="149"/>
    </row>
    <row r="62" spans="1:6" ht="25.5" x14ac:dyDescent="0.2">
      <c r="A62" s="103" t="s">
        <v>48</v>
      </c>
      <c r="B62" s="21" t="s">
        <v>49</v>
      </c>
      <c r="C62" s="97"/>
      <c r="D62" s="98"/>
      <c r="E62" s="89"/>
      <c r="F62" s="149"/>
    </row>
    <row r="63" spans="1:6" ht="15" customHeight="1" x14ac:dyDescent="0.2">
      <c r="A63" s="103"/>
      <c r="B63" s="21" t="s">
        <v>50</v>
      </c>
      <c r="C63" s="97"/>
      <c r="D63" s="98"/>
      <c r="E63" s="89"/>
      <c r="F63" s="149"/>
    </row>
    <row r="64" spans="1:6" ht="25.5" x14ac:dyDescent="0.2">
      <c r="A64" s="103"/>
      <c r="B64" s="21" t="s">
        <v>51</v>
      </c>
      <c r="C64" s="97" t="s">
        <v>10</v>
      </c>
      <c r="D64" s="98">
        <f>6.6*8.5</f>
        <v>56.099999999999994</v>
      </c>
      <c r="E64" s="89"/>
      <c r="F64" s="149">
        <f t="shared" si="0"/>
        <v>0</v>
      </c>
    </row>
    <row r="65" spans="1:6" ht="12.75" x14ac:dyDescent="0.2">
      <c r="A65" s="103"/>
      <c r="B65" s="21"/>
      <c r="C65" s="97"/>
      <c r="D65" s="98"/>
      <c r="E65" s="89"/>
      <c r="F65" s="149"/>
    </row>
    <row r="66" spans="1:6" ht="15" customHeight="1" x14ac:dyDescent="0.2">
      <c r="A66" s="103" t="s">
        <v>13</v>
      </c>
      <c r="B66" s="21" t="s">
        <v>52</v>
      </c>
      <c r="C66" s="97"/>
      <c r="D66" s="98"/>
      <c r="E66" s="89"/>
      <c r="F66" s="149"/>
    </row>
    <row r="67" spans="1:6" ht="12.75" x14ac:dyDescent="0.2">
      <c r="A67" s="103"/>
      <c r="B67" s="21" t="s">
        <v>53</v>
      </c>
      <c r="C67" s="97"/>
      <c r="D67" s="98"/>
      <c r="E67" s="89"/>
      <c r="F67" s="149"/>
    </row>
    <row r="68" spans="1:6" ht="15" customHeight="1" x14ac:dyDescent="0.2">
      <c r="A68" s="103" t="s">
        <v>18</v>
      </c>
      <c r="B68" s="21" t="s">
        <v>54</v>
      </c>
      <c r="C68" s="97"/>
      <c r="D68" s="98"/>
      <c r="E68" s="89"/>
      <c r="F68" s="149"/>
    </row>
    <row r="69" spans="1:6" ht="12.75" x14ac:dyDescent="0.2">
      <c r="A69" s="103" t="s">
        <v>18</v>
      </c>
      <c r="B69" s="21" t="s">
        <v>55</v>
      </c>
      <c r="C69" s="97"/>
      <c r="D69" s="98"/>
      <c r="E69" s="89"/>
      <c r="F69" s="149"/>
    </row>
    <row r="70" spans="1:6" ht="41.85" customHeight="1" x14ac:dyDescent="0.25">
      <c r="A70" s="103"/>
      <c r="B70" s="21" t="s">
        <v>56</v>
      </c>
      <c r="C70" s="97"/>
      <c r="E70" s="89"/>
      <c r="F70" s="149"/>
    </row>
    <row r="71" spans="1:6" ht="12.75" x14ac:dyDescent="0.2">
      <c r="A71" s="103"/>
      <c r="B71" s="21" t="s">
        <v>57</v>
      </c>
      <c r="C71" s="97" t="s">
        <v>10</v>
      </c>
      <c r="D71" s="98">
        <f>6.6*8.5</f>
        <v>56.099999999999994</v>
      </c>
      <c r="E71" s="89"/>
      <c r="F71" s="149">
        <f t="shared" ref="F71:F96" si="1">D71*E71</f>
        <v>0</v>
      </c>
    </row>
    <row r="72" spans="1:6" ht="15" customHeight="1" x14ac:dyDescent="0.2">
      <c r="A72" s="103"/>
      <c r="B72" s="21"/>
      <c r="C72" s="97"/>
      <c r="D72" s="98"/>
      <c r="E72" s="89"/>
      <c r="F72" s="149"/>
    </row>
    <row r="73" spans="1:6" ht="15" customHeight="1" x14ac:dyDescent="0.2">
      <c r="A73" s="103" t="s">
        <v>14</v>
      </c>
      <c r="B73" s="21" t="s">
        <v>58</v>
      </c>
      <c r="C73" s="97"/>
      <c r="D73" s="98"/>
      <c r="E73" s="89"/>
      <c r="F73" s="149"/>
    </row>
    <row r="74" spans="1:6" ht="12.75" x14ac:dyDescent="0.2">
      <c r="A74" s="103"/>
      <c r="B74" s="21" t="s">
        <v>59</v>
      </c>
      <c r="C74" s="97"/>
      <c r="D74" s="98"/>
      <c r="E74" s="89"/>
      <c r="F74" s="149"/>
    </row>
    <row r="75" spans="1:6" ht="12.75" x14ac:dyDescent="0.2">
      <c r="A75" s="103" t="s">
        <v>18</v>
      </c>
      <c r="B75" s="21" t="s">
        <v>60</v>
      </c>
      <c r="C75" s="97"/>
      <c r="D75" s="98"/>
      <c r="E75" s="89"/>
      <c r="F75" s="149"/>
    </row>
    <row r="76" spans="1:6" ht="13.15" customHeight="1" x14ac:dyDescent="0.2">
      <c r="A76" s="103" t="s">
        <v>18</v>
      </c>
      <c r="B76" s="21" t="s">
        <v>61</v>
      </c>
      <c r="C76" s="97"/>
      <c r="D76" s="98"/>
      <c r="E76" s="89"/>
      <c r="F76" s="149"/>
    </row>
    <row r="77" spans="1:6" ht="13.15" customHeight="1" x14ac:dyDescent="0.2">
      <c r="A77" s="103" t="s">
        <v>18</v>
      </c>
      <c r="B77" s="21" t="s">
        <v>62</v>
      </c>
      <c r="C77" s="97"/>
      <c r="D77" s="98"/>
      <c r="E77" s="89"/>
      <c r="F77" s="149"/>
    </row>
    <row r="78" spans="1:6" ht="13.15" customHeight="1" x14ac:dyDescent="0.2">
      <c r="A78" s="103" t="s">
        <v>18</v>
      </c>
      <c r="B78" s="21" t="s">
        <v>63</v>
      </c>
      <c r="C78" s="97"/>
      <c r="D78" s="98"/>
      <c r="E78" s="89"/>
      <c r="F78" s="149"/>
    </row>
    <row r="79" spans="1:6" ht="39.950000000000003" customHeight="1" x14ac:dyDescent="0.2">
      <c r="A79" s="103"/>
      <c r="B79" s="21" t="s">
        <v>56</v>
      </c>
      <c r="C79" s="97"/>
      <c r="D79" s="98"/>
      <c r="E79" s="89"/>
      <c r="F79" s="149"/>
    </row>
    <row r="80" spans="1:6" ht="12.75" x14ac:dyDescent="0.2">
      <c r="A80" s="103"/>
      <c r="B80" s="21" t="s">
        <v>64</v>
      </c>
      <c r="C80" s="97" t="s">
        <v>10</v>
      </c>
      <c r="D80" s="98">
        <f>6.6*8.5</f>
        <v>56.099999999999994</v>
      </c>
      <c r="E80" s="89"/>
      <c r="F80" s="149">
        <f t="shared" si="1"/>
        <v>0</v>
      </c>
    </row>
    <row r="81" spans="1:6" ht="12.75" x14ac:dyDescent="0.2">
      <c r="A81" s="103"/>
      <c r="B81" s="21"/>
      <c r="C81" s="97"/>
      <c r="D81" s="102"/>
      <c r="E81" s="89"/>
      <c r="F81" s="149"/>
    </row>
    <row r="82" spans="1:6" ht="55.15" customHeight="1" x14ac:dyDescent="0.2">
      <c r="A82" s="103" t="s">
        <v>15</v>
      </c>
      <c r="B82" s="21" t="s">
        <v>202</v>
      </c>
      <c r="C82" s="97"/>
      <c r="D82" s="102"/>
      <c r="E82" s="89"/>
      <c r="F82" s="149"/>
    </row>
    <row r="83" spans="1:6" ht="54.75" customHeight="1" x14ac:dyDescent="0.2">
      <c r="A83" s="103"/>
      <c r="B83" s="21" t="s">
        <v>66</v>
      </c>
      <c r="C83" s="97" t="s">
        <v>11</v>
      </c>
      <c r="D83" s="98">
        <f>(6.6*2+8.4*2)*4*0.25</f>
        <v>30</v>
      </c>
      <c r="E83" s="89"/>
      <c r="F83" s="149">
        <f t="shared" si="1"/>
        <v>0</v>
      </c>
    </row>
    <row r="84" spans="1:6" ht="12.75" x14ac:dyDescent="0.2">
      <c r="A84" s="103"/>
      <c r="B84" s="21"/>
      <c r="C84" s="97"/>
      <c r="D84" s="102"/>
      <c r="E84" s="89"/>
      <c r="F84" s="149"/>
    </row>
    <row r="85" spans="1:6" ht="15" customHeight="1" x14ac:dyDescent="0.2">
      <c r="A85" s="103"/>
      <c r="B85" s="21"/>
      <c r="C85" s="97"/>
      <c r="D85" s="102"/>
      <c r="E85" s="89"/>
      <c r="F85" s="149"/>
    </row>
    <row r="86" spans="1:6" ht="38.25" x14ac:dyDescent="0.2">
      <c r="A86" s="103" t="s">
        <v>16</v>
      </c>
      <c r="B86" s="21" t="s">
        <v>67</v>
      </c>
      <c r="C86" s="97"/>
      <c r="D86" s="102"/>
      <c r="E86" s="89"/>
      <c r="F86" s="149"/>
    </row>
    <row r="87" spans="1:6" ht="63.75" x14ac:dyDescent="0.2">
      <c r="A87" s="103"/>
      <c r="B87" s="21" t="s">
        <v>68</v>
      </c>
      <c r="C87" s="97" t="s">
        <v>11</v>
      </c>
      <c r="D87" s="98">
        <v>15.5</v>
      </c>
      <c r="E87" s="89"/>
      <c r="F87" s="149">
        <f t="shared" si="1"/>
        <v>0</v>
      </c>
    </row>
    <row r="88" spans="1:6" ht="12.75" x14ac:dyDescent="0.2">
      <c r="A88" s="103"/>
      <c r="B88" s="21"/>
      <c r="C88" s="97"/>
      <c r="D88" s="98"/>
      <c r="E88" s="89"/>
      <c r="F88" s="149"/>
    </row>
    <row r="89" spans="1:6" ht="38.25" x14ac:dyDescent="0.2">
      <c r="A89" s="103" t="s">
        <v>17</v>
      </c>
      <c r="B89" s="21" t="s">
        <v>69</v>
      </c>
      <c r="C89" s="119"/>
      <c r="D89" s="98"/>
      <c r="E89" s="89"/>
      <c r="F89" s="149"/>
    </row>
    <row r="90" spans="1:6" ht="38.25" x14ac:dyDescent="0.2">
      <c r="A90" s="103"/>
      <c r="B90" s="21" t="s">
        <v>70</v>
      </c>
      <c r="C90" s="97"/>
      <c r="D90" s="102"/>
      <c r="E90" s="89"/>
      <c r="F90" s="149"/>
    </row>
    <row r="91" spans="1:6" ht="51" x14ac:dyDescent="0.2">
      <c r="A91" s="103"/>
      <c r="B91" s="21" t="s">
        <v>71</v>
      </c>
      <c r="C91" s="97" t="s">
        <v>11</v>
      </c>
      <c r="D91" s="98">
        <f>6.62*8.5*0.15</f>
        <v>8.4405000000000001</v>
      </c>
      <c r="E91" s="89"/>
      <c r="F91" s="149">
        <f t="shared" si="1"/>
        <v>0</v>
      </c>
    </row>
    <row r="92" spans="1:6" ht="12.75" x14ac:dyDescent="0.2">
      <c r="A92" s="103"/>
      <c r="B92" s="21"/>
      <c r="C92" s="97"/>
      <c r="D92" s="98"/>
      <c r="E92" s="89"/>
      <c r="F92" s="149"/>
    </row>
    <row r="93" spans="1:6" ht="114.75" x14ac:dyDescent="0.2">
      <c r="A93" s="103" t="s">
        <v>65</v>
      </c>
      <c r="B93" s="21" t="s">
        <v>170</v>
      </c>
      <c r="C93" s="97" t="s">
        <v>11</v>
      </c>
      <c r="D93" s="98">
        <v>8</v>
      </c>
      <c r="E93" s="89"/>
      <c r="F93" s="149">
        <f t="shared" si="1"/>
        <v>0</v>
      </c>
    </row>
    <row r="94" spans="1:6" ht="12.75" x14ac:dyDescent="0.2">
      <c r="A94" s="103"/>
      <c r="B94" s="21"/>
      <c r="C94" s="97"/>
      <c r="D94" s="98"/>
      <c r="E94" s="89"/>
      <c r="F94" s="149"/>
    </row>
    <row r="95" spans="1:6" ht="25.5" x14ac:dyDescent="0.2">
      <c r="A95" s="103" t="s">
        <v>116</v>
      </c>
      <c r="B95" s="21" t="s">
        <v>72</v>
      </c>
      <c r="C95" s="97"/>
      <c r="D95" s="98"/>
      <c r="E95" s="89"/>
      <c r="F95" s="149"/>
    </row>
    <row r="96" spans="1:6" ht="12.75" x14ac:dyDescent="0.2">
      <c r="A96" s="103"/>
      <c r="B96" s="21" t="s">
        <v>73</v>
      </c>
      <c r="C96" s="97" t="s">
        <v>10</v>
      </c>
      <c r="D96" s="98">
        <v>100</v>
      </c>
      <c r="E96" s="89"/>
      <c r="F96" s="149">
        <f t="shared" si="1"/>
        <v>0</v>
      </c>
    </row>
    <row r="97" spans="1:6" ht="63.75" x14ac:dyDescent="0.2">
      <c r="A97" s="103" t="s">
        <v>239</v>
      </c>
      <c r="B97" s="21" t="s">
        <v>238</v>
      </c>
      <c r="C97" s="97" t="s">
        <v>10</v>
      </c>
      <c r="D97" s="23">
        <v>1000</v>
      </c>
      <c r="E97" s="89"/>
      <c r="F97" s="152">
        <f>D97*E97</f>
        <v>0</v>
      </c>
    </row>
    <row r="98" spans="1:6" ht="12.75" x14ac:dyDescent="0.2">
      <c r="A98" s="103"/>
      <c r="B98" s="21"/>
      <c r="C98" s="22"/>
      <c r="D98" s="98"/>
      <c r="E98" s="89"/>
    </row>
    <row r="99" spans="1:6" ht="31.5" x14ac:dyDescent="0.25">
      <c r="A99" s="159">
        <v>9</v>
      </c>
      <c r="B99" s="79" t="s">
        <v>218</v>
      </c>
      <c r="C99" s="80"/>
      <c r="D99" s="162"/>
      <c r="E99" s="82"/>
      <c r="F99" s="180">
        <f>SUM(F8:F98)</f>
        <v>0</v>
      </c>
    </row>
    <row r="100" spans="1:6" ht="12.75" x14ac:dyDescent="0.2">
      <c r="A100" s="103"/>
      <c r="B100" s="21"/>
      <c r="C100" s="22"/>
      <c r="D100" s="98"/>
      <c r="E100" s="89"/>
    </row>
    <row r="101" spans="1:6" x14ac:dyDescent="0.25">
      <c r="A101" s="7"/>
      <c r="B101" s="7"/>
      <c r="C101" s="8"/>
    </row>
    <row r="102" spans="1:6" x14ac:dyDescent="0.25">
      <c r="A102" s="7"/>
      <c r="B102" s="7"/>
      <c r="C102" s="8"/>
    </row>
    <row r="103" spans="1:6" x14ac:dyDescent="0.25">
      <c r="A103" s="7"/>
      <c r="B103" s="7"/>
      <c r="C103" s="8"/>
    </row>
    <row r="104" spans="1:6" x14ac:dyDescent="0.25">
      <c r="A104" s="7"/>
      <c r="B104" s="7"/>
      <c r="C104" s="8"/>
    </row>
    <row r="105" spans="1:6" x14ac:dyDescent="0.25">
      <c r="A105" s="7"/>
      <c r="B105" s="7"/>
      <c r="C105" s="8"/>
    </row>
    <row r="106" spans="1:6" x14ac:dyDescent="0.25">
      <c r="A106" s="7"/>
      <c r="B106" s="7"/>
      <c r="C106" s="8"/>
    </row>
    <row r="107" spans="1:6" x14ac:dyDescent="0.25">
      <c r="A107" s="7"/>
      <c r="B107" s="7"/>
      <c r="C107" s="8"/>
    </row>
    <row r="108" spans="1:6" x14ac:dyDescent="0.25">
      <c r="A108" s="7"/>
      <c r="B108" s="7"/>
      <c r="C108" s="8"/>
    </row>
    <row r="109" spans="1:6" x14ac:dyDescent="0.25">
      <c r="A109" s="7"/>
      <c r="B109" s="7"/>
      <c r="C109" s="8"/>
    </row>
    <row r="110" spans="1:6" x14ac:dyDescent="0.25">
      <c r="A110" s="7"/>
      <c r="B110" s="7"/>
      <c r="C110" s="8"/>
    </row>
    <row r="111" spans="1:6" x14ac:dyDescent="0.25">
      <c r="A111" s="7"/>
      <c r="B111" s="7"/>
      <c r="C111" s="8"/>
    </row>
    <row r="112" spans="1:6" x14ac:dyDescent="0.25">
      <c r="A112" s="7"/>
      <c r="B112" s="7"/>
      <c r="C112" s="8"/>
    </row>
    <row r="113" spans="1:3" x14ac:dyDescent="0.25">
      <c r="A113" s="7"/>
      <c r="B113" s="7"/>
      <c r="C113" s="8"/>
    </row>
    <row r="114" spans="1:3" x14ac:dyDescent="0.25">
      <c r="A114" s="7"/>
      <c r="B114" s="7"/>
      <c r="C114" s="8"/>
    </row>
    <row r="115" spans="1:3" x14ac:dyDescent="0.25">
      <c r="A115" s="7"/>
      <c r="B115" s="7"/>
      <c r="C115" s="8"/>
    </row>
    <row r="116" spans="1:3" x14ac:dyDescent="0.25">
      <c r="A116" s="7"/>
      <c r="B116" s="7"/>
      <c r="C116" s="8"/>
    </row>
    <row r="117" spans="1:3" x14ac:dyDescent="0.25">
      <c r="A117" s="7"/>
      <c r="B117" s="7"/>
      <c r="C117" s="8"/>
    </row>
    <row r="118" spans="1:3" x14ac:dyDescent="0.25">
      <c r="A118" s="7"/>
      <c r="B118" s="7"/>
      <c r="C118" s="8"/>
    </row>
    <row r="119" spans="1:3" x14ac:dyDescent="0.25">
      <c r="A119" s="7"/>
      <c r="B119" s="7"/>
      <c r="C119" s="8"/>
    </row>
    <row r="120" spans="1:3" x14ac:dyDescent="0.25">
      <c r="A120" s="7"/>
      <c r="B120" s="7"/>
      <c r="C120" s="8"/>
    </row>
    <row r="121" spans="1:3" x14ac:dyDescent="0.25">
      <c r="A121" s="7"/>
      <c r="B121" s="7"/>
      <c r="C121" s="8"/>
    </row>
    <row r="122" spans="1:3" x14ac:dyDescent="0.25">
      <c r="A122" s="7"/>
      <c r="B122" s="7"/>
      <c r="C122" s="8"/>
    </row>
    <row r="123" spans="1:3" x14ac:dyDescent="0.25">
      <c r="A123" s="7"/>
      <c r="B123" s="7"/>
      <c r="C123" s="8"/>
    </row>
    <row r="124" spans="1:3" x14ac:dyDescent="0.25">
      <c r="A124" s="7"/>
      <c r="B124" s="7"/>
      <c r="C124" s="8"/>
    </row>
    <row r="125" spans="1:3" x14ac:dyDescent="0.25">
      <c r="A125" s="7"/>
      <c r="B125" s="7"/>
      <c r="C125" s="8"/>
    </row>
    <row r="126" spans="1:3" x14ac:dyDescent="0.25">
      <c r="A126" s="7"/>
      <c r="B126" s="7"/>
      <c r="C126" s="8"/>
    </row>
    <row r="127" spans="1:3" x14ac:dyDescent="0.25">
      <c r="A127" s="7"/>
      <c r="B127" s="7"/>
      <c r="C127" s="8"/>
    </row>
    <row r="128" spans="1:3" x14ac:dyDescent="0.25">
      <c r="A128" s="7"/>
      <c r="B128" s="7"/>
      <c r="C128" s="8"/>
    </row>
    <row r="129" spans="1:3" x14ac:dyDescent="0.25">
      <c r="A129" s="7"/>
      <c r="B129" s="7"/>
      <c r="C129" s="8"/>
    </row>
    <row r="130" spans="1:3" x14ac:dyDescent="0.25">
      <c r="A130" s="7"/>
      <c r="B130" s="7"/>
      <c r="C130" s="8"/>
    </row>
    <row r="131" spans="1:3" x14ac:dyDescent="0.25">
      <c r="A131" s="7"/>
      <c r="B131" s="7"/>
      <c r="C131" s="8"/>
    </row>
    <row r="132" spans="1:3" x14ac:dyDescent="0.25">
      <c r="A132" s="7"/>
      <c r="B132" s="7"/>
      <c r="C132" s="8"/>
    </row>
    <row r="133" spans="1:3" x14ac:dyDescent="0.25">
      <c r="A133" s="7"/>
      <c r="B133" s="7"/>
      <c r="C133" s="8"/>
    </row>
    <row r="134" spans="1:3" x14ac:dyDescent="0.25">
      <c r="A134" s="7"/>
      <c r="B134" s="7"/>
      <c r="C134" s="8"/>
    </row>
    <row r="135" spans="1:3" x14ac:dyDescent="0.25">
      <c r="A135" s="7"/>
      <c r="B135" s="7"/>
      <c r="C135" s="8"/>
    </row>
    <row r="136" spans="1:3" x14ac:dyDescent="0.25">
      <c r="A136" s="7"/>
      <c r="B136" s="7"/>
      <c r="C136" s="8"/>
    </row>
    <row r="137" spans="1:3" x14ac:dyDescent="0.25">
      <c r="A137" s="7"/>
      <c r="B137" s="7"/>
      <c r="C137" s="8"/>
    </row>
    <row r="138" spans="1:3" x14ac:dyDescent="0.25">
      <c r="A138" s="7"/>
      <c r="B138" s="7"/>
      <c r="C138" s="8"/>
    </row>
    <row r="139" spans="1:3" x14ac:dyDescent="0.25">
      <c r="A139" s="7"/>
      <c r="B139" s="7"/>
      <c r="C139" s="8"/>
    </row>
    <row r="140" spans="1:3" x14ac:dyDescent="0.25">
      <c r="A140" s="7"/>
      <c r="B140" s="7"/>
      <c r="C140" s="8"/>
    </row>
    <row r="141" spans="1:3" x14ac:dyDescent="0.25">
      <c r="A141" s="7"/>
      <c r="B141" s="7"/>
      <c r="C141" s="8"/>
    </row>
    <row r="142" spans="1:3" x14ac:dyDescent="0.25">
      <c r="A142" s="7"/>
      <c r="B142" s="7"/>
      <c r="C142" s="8"/>
    </row>
    <row r="143" spans="1:3" x14ac:dyDescent="0.25">
      <c r="A143" s="7"/>
      <c r="B143" s="7"/>
      <c r="C143" s="8"/>
    </row>
    <row r="144" spans="1:3" x14ac:dyDescent="0.25">
      <c r="A144" s="7"/>
      <c r="B144" s="7"/>
      <c r="C144" s="8"/>
    </row>
    <row r="145" spans="1:3" x14ac:dyDescent="0.25">
      <c r="A145" s="7"/>
      <c r="B145" s="7"/>
      <c r="C145" s="8"/>
    </row>
    <row r="146" spans="1:3" x14ac:dyDescent="0.25">
      <c r="A146" s="7"/>
      <c r="B146" s="7"/>
      <c r="C146" s="8"/>
    </row>
    <row r="147" spans="1:3" x14ac:dyDescent="0.25">
      <c r="A147" s="7"/>
      <c r="B147" s="7"/>
      <c r="C147" s="8"/>
    </row>
    <row r="148" spans="1:3" x14ac:dyDescent="0.25">
      <c r="A148" s="7"/>
      <c r="B148" s="7"/>
      <c r="C148" s="8"/>
    </row>
    <row r="149" spans="1:3" x14ac:dyDescent="0.25">
      <c r="A149" s="7"/>
      <c r="B149" s="7"/>
      <c r="C149" s="8"/>
    </row>
    <row r="150" spans="1:3" x14ac:dyDescent="0.25">
      <c r="A150" s="7"/>
      <c r="B150" s="7"/>
      <c r="C150" s="8"/>
    </row>
    <row r="151" spans="1:3" x14ac:dyDescent="0.25">
      <c r="A151" s="7"/>
      <c r="B151" s="7"/>
      <c r="C151" s="8"/>
    </row>
    <row r="152" spans="1:3" x14ac:dyDescent="0.25">
      <c r="A152" s="7"/>
      <c r="B152" s="7"/>
      <c r="C152" s="8"/>
    </row>
    <row r="153" spans="1:3" x14ac:dyDescent="0.25">
      <c r="A153" s="7"/>
      <c r="B153" s="7"/>
      <c r="C153" s="8"/>
    </row>
    <row r="154" spans="1:3" x14ac:dyDescent="0.25">
      <c r="A154" s="7"/>
      <c r="B154" s="7"/>
      <c r="C154" s="8"/>
    </row>
    <row r="155" spans="1:3" x14ac:dyDescent="0.25">
      <c r="A155" s="7"/>
      <c r="B155" s="7"/>
      <c r="C155" s="8"/>
    </row>
    <row r="156" spans="1:3" x14ac:dyDescent="0.25">
      <c r="A156" s="7"/>
      <c r="B156" s="7"/>
      <c r="C156" s="8"/>
    </row>
    <row r="157" spans="1:3" x14ac:dyDescent="0.25">
      <c r="A157" s="7"/>
      <c r="B157" s="7"/>
      <c r="C157" s="8"/>
    </row>
    <row r="158" spans="1:3" x14ac:dyDescent="0.25">
      <c r="A158" s="7"/>
      <c r="B158" s="7"/>
      <c r="C158" s="8"/>
    </row>
    <row r="159" spans="1:3" x14ac:dyDescent="0.25">
      <c r="A159" s="7"/>
      <c r="B159" s="7"/>
      <c r="C159" s="8"/>
    </row>
    <row r="160" spans="1:3" x14ac:dyDescent="0.25">
      <c r="A160" s="7"/>
      <c r="B160" s="7"/>
      <c r="C160" s="8"/>
    </row>
    <row r="161" spans="1:3" x14ac:dyDescent="0.25">
      <c r="A161" s="7"/>
      <c r="B161" s="7"/>
      <c r="C161" s="8"/>
    </row>
    <row r="162" spans="1:3" x14ac:dyDescent="0.25">
      <c r="A162" s="7"/>
      <c r="B162" s="7"/>
      <c r="C162" s="8"/>
    </row>
    <row r="163" spans="1:3" x14ac:dyDescent="0.25">
      <c r="A163" s="7"/>
      <c r="B163" s="7"/>
      <c r="C163" s="8"/>
    </row>
    <row r="164" spans="1:3" x14ac:dyDescent="0.25">
      <c r="A164" s="7"/>
      <c r="B164" s="7"/>
      <c r="C164" s="8"/>
    </row>
    <row r="165" spans="1:3" x14ac:dyDescent="0.25">
      <c r="A165" s="7"/>
      <c r="B165" s="7"/>
      <c r="C165" s="8"/>
    </row>
    <row r="166" spans="1:3" x14ac:dyDescent="0.25">
      <c r="A166" s="7"/>
      <c r="B166" s="7"/>
      <c r="C166" s="8"/>
    </row>
    <row r="167" spans="1:3" x14ac:dyDescent="0.25">
      <c r="A167" s="7"/>
      <c r="B167" s="7"/>
      <c r="C167" s="8"/>
    </row>
    <row r="168" spans="1:3" x14ac:dyDescent="0.25">
      <c r="A168" s="7"/>
      <c r="B168" s="7"/>
      <c r="C168" s="8"/>
    </row>
    <row r="169" spans="1:3" x14ac:dyDescent="0.25">
      <c r="A169" s="7"/>
      <c r="B169" s="7"/>
      <c r="C169" s="8"/>
    </row>
    <row r="170" spans="1:3" x14ac:dyDescent="0.25">
      <c r="A170" s="7"/>
      <c r="B170" s="7"/>
      <c r="C170" s="8"/>
    </row>
    <row r="171" spans="1:3" x14ac:dyDescent="0.25">
      <c r="A171" s="7"/>
      <c r="B171" s="7"/>
      <c r="C171" s="8"/>
    </row>
    <row r="172" spans="1:3" x14ac:dyDescent="0.25">
      <c r="A172" s="7"/>
      <c r="B172" s="7"/>
      <c r="C172" s="8"/>
    </row>
    <row r="173" spans="1:3" x14ac:dyDescent="0.25">
      <c r="A173" s="7"/>
      <c r="B173" s="7"/>
      <c r="C173" s="8"/>
    </row>
    <row r="174" spans="1:3" x14ac:dyDescent="0.25">
      <c r="A174" s="7"/>
      <c r="B174" s="7"/>
      <c r="C174" s="8"/>
    </row>
    <row r="175" spans="1:3" x14ac:dyDescent="0.25">
      <c r="A175" s="7"/>
      <c r="B175" s="7"/>
      <c r="C175" s="8"/>
    </row>
    <row r="176" spans="1:3" x14ac:dyDescent="0.25">
      <c r="A176" s="7"/>
      <c r="B176" s="7"/>
      <c r="C176" s="8"/>
    </row>
    <row r="177" spans="1:3" x14ac:dyDescent="0.25">
      <c r="A177" s="7"/>
      <c r="B177" s="7"/>
      <c r="C177" s="8"/>
    </row>
    <row r="178" spans="1:3" x14ac:dyDescent="0.25">
      <c r="A178" s="7"/>
      <c r="B178" s="7"/>
      <c r="C178" s="8"/>
    </row>
    <row r="179" spans="1:3" x14ac:dyDescent="0.25">
      <c r="A179" s="7"/>
      <c r="B179" s="7"/>
      <c r="C179" s="8"/>
    </row>
    <row r="180" spans="1:3" x14ac:dyDescent="0.25">
      <c r="A180" s="7"/>
      <c r="B180" s="7"/>
      <c r="C180" s="8"/>
    </row>
    <row r="181" spans="1:3" x14ac:dyDescent="0.25">
      <c r="A181" s="7"/>
      <c r="B181" s="7"/>
      <c r="C181" s="8"/>
    </row>
    <row r="182" spans="1:3" x14ac:dyDescent="0.25">
      <c r="A182" s="7"/>
      <c r="B182" s="7"/>
      <c r="C182" s="8"/>
    </row>
    <row r="183" spans="1:3" x14ac:dyDescent="0.25">
      <c r="A183" s="7"/>
      <c r="B183" s="7"/>
      <c r="C183" s="8"/>
    </row>
    <row r="184" spans="1:3" x14ac:dyDescent="0.25">
      <c r="A184" s="7"/>
      <c r="B184" s="7"/>
      <c r="C184" s="8"/>
    </row>
    <row r="185" spans="1:3" x14ac:dyDescent="0.25">
      <c r="A185" s="7"/>
      <c r="B185" s="7"/>
      <c r="C185" s="8"/>
    </row>
    <row r="186" spans="1:3" x14ac:dyDescent="0.25">
      <c r="A186" s="7"/>
      <c r="B186" s="7"/>
      <c r="C186" s="8"/>
    </row>
    <row r="187" spans="1:3" x14ac:dyDescent="0.25">
      <c r="A187" s="7"/>
      <c r="B187" s="7"/>
      <c r="C187" s="8"/>
    </row>
    <row r="188" spans="1:3" x14ac:dyDescent="0.25">
      <c r="A188" s="7"/>
      <c r="B188" s="7"/>
      <c r="C188" s="8"/>
    </row>
    <row r="189" spans="1:3" x14ac:dyDescent="0.25">
      <c r="A189" s="7"/>
      <c r="B189" s="7"/>
      <c r="C189" s="8"/>
    </row>
    <row r="190" spans="1:3" x14ac:dyDescent="0.25">
      <c r="A190" s="7"/>
      <c r="B190" s="7"/>
      <c r="C190" s="8"/>
    </row>
    <row r="191" spans="1:3" x14ac:dyDescent="0.25">
      <c r="A191" s="7"/>
      <c r="B191" s="7"/>
      <c r="C191" s="8"/>
    </row>
    <row r="192" spans="1:3" x14ac:dyDescent="0.25">
      <c r="A192" s="7"/>
      <c r="B192" s="7"/>
      <c r="C192" s="8"/>
    </row>
    <row r="193" spans="1:3" x14ac:dyDescent="0.25">
      <c r="A193" s="7"/>
      <c r="B193" s="7"/>
      <c r="C193" s="8"/>
    </row>
    <row r="194" spans="1:3" x14ac:dyDescent="0.25">
      <c r="A194" s="7"/>
      <c r="B194" s="7"/>
      <c r="C194" s="8"/>
    </row>
    <row r="195" spans="1:3" x14ac:dyDescent="0.25">
      <c r="A195" s="7"/>
      <c r="B195" s="7"/>
      <c r="C195" s="8"/>
    </row>
    <row r="196" spans="1:3" x14ac:dyDescent="0.25">
      <c r="A196" s="7"/>
      <c r="B196" s="7"/>
      <c r="C196" s="8"/>
    </row>
    <row r="197" spans="1:3" x14ac:dyDescent="0.25">
      <c r="A197" s="7"/>
      <c r="B197" s="7"/>
      <c r="C197" s="8"/>
    </row>
    <row r="198" spans="1:3" x14ac:dyDescent="0.25">
      <c r="A198" s="7"/>
      <c r="B198" s="7"/>
      <c r="C198" s="8"/>
    </row>
    <row r="199" spans="1:3" x14ac:dyDescent="0.25">
      <c r="A199" s="7"/>
      <c r="B199" s="7"/>
      <c r="C199" s="8"/>
    </row>
    <row r="200" spans="1:3" x14ac:dyDescent="0.25">
      <c r="A200" s="7"/>
      <c r="B200" s="7"/>
      <c r="C200" s="8"/>
    </row>
    <row r="201" spans="1:3" x14ac:dyDescent="0.25">
      <c r="A201" s="7"/>
      <c r="B201" s="7"/>
      <c r="C201" s="8"/>
    </row>
    <row r="202" spans="1:3" x14ac:dyDescent="0.25">
      <c r="A202" s="7"/>
      <c r="B202" s="7"/>
      <c r="C202" s="8"/>
    </row>
    <row r="203" spans="1:3" x14ac:dyDescent="0.25">
      <c r="A203" s="7"/>
      <c r="B203" s="7"/>
      <c r="C203" s="8"/>
    </row>
    <row r="204" spans="1:3" x14ac:dyDescent="0.25">
      <c r="A204" s="7"/>
      <c r="B204" s="7"/>
      <c r="C204" s="8"/>
    </row>
    <row r="205" spans="1:3" x14ac:dyDescent="0.25">
      <c r="A205" s="7"/>
      <c r="B205" s="7"/>
      <c r="C205" s="8"/>
    </row>
    <row r="206" spans="1:3" x14ac:dyDescent="0.25">
      <c r="A206" s="7"/>
      <c r="B206" s="7"/>
      <c r="C206" s="8"/>
    </row>
    <row r="207" spans="1:3" x14ac:dyDescent="0.25">
      <c r="A207" s="7"/>
      <c r="B207" s="7"/>
      <c r="C207" s="8"/>
    </row>
    <row r="208" spans="1:3" x14ac:dyDescent="0.25">
      <c r="A208" s="7"/>
      <c r="B208" s="7"/>
      <c r="C208" s="8"/>
    </row>
    <row r="209" spans="1:3" x14ac:dyDescent="0.25">
      <c r="A209" s="7"/>
      <c r="B209" s="7"/>
      <c r="C209" s="8"/>
    </row>
    <row r="210" spans="1:3" x14ac:dyDescent="0.25">
      <c r="A210" s="7"/>
      <c r="B210" s="7"/>
      <c r="C210" s="8"/>
    </row>
    <row r="211" spans="1:3" x14ac:dyDescent="0.25">
      <c r="A211" s="7"/>
      <c r="B211" s="7"/>
      <c r="C211" s="8"/>
    </row>
    <row r="212" spans="1:3" x14ac:dyDescent="0.25">
      <c r="A212" s="7"/>
      <c r="B212" s="7"/>
      <c r="C212" s="8"/>
    </row>
    <row r="213" spans="1:3" x14ac:dyDescent="0.25">
      <c r="A213" s="7"/>
      <c r="B213" s="7"/>
      <c r="C213" s="8"/>
    </row>
    <row r="214" spans="1:3" x14ac:dyDescent="0.25">
      <c r="A214" s="7"/>
      <c r="B214" s="7"/>
      <c r="C214" s="8"/>
    </row>
    <row r="215" spans="1:3" x14ac:dyDescent="0.25">
      <c r="A215" s="7"/>
      <c r="B215" s="7"/>
      <c r="C215" s="8"/>
    </row>
    <row r="216" spans="1:3" x14ac:dyDescent="0.25">
      <c r="A216" s="7"/>
      <c r="B216" s="7"/>
      <c r="C216" s="8"/>
    </row>
    <row r="217" spans="1:3" x14ac:dyDescent="0.25">
      <c r="A217" s="7"/>
      <c r="B217" s="7"/>
      <c r="C217" s="8"/>
    </row>
    <row r="218" spans="1:3" x14ac:dyDescent="0.25">
      <c r="A218" s="7"/>
      <c r="B218" s="7"/>
      <c r="C218" s="8"/>
    </row>
    <row r="219" spans="1:3" x14ac:dyDescent="0.25">
      <c r="A219" s="7"/>
      <c r="B219" s="7"/>
      <c r="C219" s="8"/>
    </row>
    <row r="220" spans="1:3" x14ac:dyDescent="0.25">
      <c r="A220" s="7"/>
      <c r="B220" s="7"/>
      <c r="C220" s="8"/>
    </row>
    <row r="221" spans="1:3" x14ac:dyDescent="0.25">
      <c r="A221" s="7"/>
      <c r="B221" s="7"/>
      <c r="C221" s="8"/>
    </row>
    <row r="222" spans="1:3" x14ac:dyDescent="0.25">
      <c r="A222" s="7"/>
      <c r="B222" s="7"/>
      <c r="C222" s="8"/>
    </row>
    <row r="223" spans="1:3" x14ac:dyDescent="0.25">
      <c r="A223" s="7"/>
      <c r="B223" s="7"/>
      <c r="C223" s="8"/>
    </row>
    <row r="224" spans="1:3" x14ac:dyDescent="0.25">
      <c r="A224" s="7"/>
      <c r="B224" s="7"/>
      <c r="C224" s="8"/>
    </row>
    <row r="225" spans="1:3" x14ac:dyDescent="0.25">
      <c r="A225" s="7"/>
      <c r="B225" s="7"/>
      <c r="C225" s="8"/>
    </row>
    <row r="226" spans="1:3" x14ac:dyDescent="0.25">
      <c r="A226" s="7"/>
      <c r="B226" s="7"/>
      <c r="C226" s="8"/>
    </row>
    <row r="227" spans="1:3" x14ac:dyDescent="0.25">
      <c r="A227" s="7"/>
      <c r="B227" s="7"/>
      <c r="C227" s="8"/>
    </row>
    <row r="228" spans="1:3" x14ac:dyDescent="0.25">
      <c r="A228" s="7"/>
      <c r="B228" s="7"/>
      <c r="C228" s="8"/>
    </row>
    <row r="229" spans="1:3" x14ac:dyDescent="0.25">
      <c r="A229" s="7"/>
      <c r="B229" s="7"/>
      <c r="C229" s="8"/>
    </row>
    <row r="230" spans="1:3" x14ac:dyDescent="0.25">
      <c r="A230" s="7"/>
      <c r="B230" s="7"/>
      <c r="C230" s="8"/>
    </row>
    <row r="231" spans="1:3" x14ac:dyDescent="0.25">
      <c r="A231" s="7"/>
      <c r="B231" s="7"/>
      <c r="C231" s="8"/>
    </row>
    <row r="232" spans="1:3" x14ac:dyDescent="0.25">
      <c r="A232" s="7"/>
      <c r="B232" s="7"/>
      <c r="C232" s="8"/>
    </row>
    <row r="233" spans="1:3" x14ac:dyDescent="0.25">
      <c r="A233" s="7"/>
      <c r="B233" s="7"/>
      <c r="C233" s="8"/>
    </row>
    <row r="234" spans="1:3" x14ac:dyDescent="0.25">
      <c r="A234" s="7"/>
      <c r="B234" s="7"/>
      <c r="C234" s="8"/>
    </row>
    <row r="235" spans="1:3" x14ac:dyDescent="0.25">
      <c r="A235" s="7"/>
      <c r="B235" s="7"/>
      <c r="C235" s="8"/>
    </row>
    <row r="236" spans="1:3" x14ac:dyDescent="0.25">
      <c r="A236" s="7"/>
      <c r="B236" s="7"/>
      <c r="C236" s="8"/>
    </row>
    <row r="237" spans="1:3" x14ac:dyDescent="0.25">
      <c r="A237" s="7"/>
      <c r="B237" s="7"/>
      <c r="C237" s="8"/>
    </row>
    <row r="238" spans="1:3" x14ac:dyDescent="0.25">
      <c r="A238" s="7"/>
      <c r="B238" s="7"/>
      <c r="C238" s="8"/>
    </row>
    <row r="239" spans="1:3" x14ac:dyDescent="0.25">
      <c r="A239" s="7"/>
      <c r="B239" s="7"/>
      <c r="C239" s="8"/>
    </row>
    <row r="240" spans="1:3" x14ac:dyDescent="0.25">
      <c r="A240" s="7"/>
      <c r="B240" s="7"/>
      <c r="C240" s="8"/>
    </row>
    <row r="241" spans="1:3" x14ac:dyDescent="0.25">
      <c r="A241" s="7"/>
      <c r="B241" s="7"/>
      <c r="C241" s="8"/>
    </row>
    <row r="242" spans="1:3" x14ac:dyDescent="0.25">
      <c r="A242" s="7"/>
      <c r="B242" s="7"/>
      <c r="C242" s="8"/>
    </row>
    <row r="243" spans="1:3" x14ac:dyDescent="0.25">
      <c r="A243" s="7"/>
      <c r="B243" s="7"/>
      <c r="C243" s="8"/>
    </row>
    <row r="244" spans="1:3" x14ac:dyDescent="0.25">
      <c r="A244" s="7"/>
      <c r="B244" s="7"/>
      <c r="C244" s="8"/>
    </row>
    <row r="245" spans="1:3" x14ac:dyDescent="0.25">
      <c r="A245" s="7"/>
      <c r="B245" s="7"/>
      <c r="C245" s="8"/>
    </row>
    <row r="246" spans="1:3" x14ac:dyDescent="0.25">
      <c r="A246" s="7"/>
      <c r="B246" s="7"/>
      <c r="C246" s="8"/>
    </row>
    <row r="247" spans="1:3" x14ac:dyDescent="0.25">
      <c r="A247" s="7"/>
      <c r="B247" s="7"/>
      <c r="C247" s="8"/>
    </row>
    <row r="248" spans="1:3" x14ac:dyDescent="0.25">
      <c r="A248" s="7"/>
      <c r="B248" s="7"/>
      <c r="C248" s="8"/>
    </row>
    <row r="249" spans="1:3" x14ac:dyDescent="0.25">
      <c r="A249" s="7"/>
      <c r="B249" s="7"/>
      <c r="C249" s="8"/>
    </row>
    <row r="250" spans="1:3" x14ac:dyDescent="0.25">
      <c r="A250" s="7"/>
      <c r="B250" s="7"/>
      <c r="C250" s="8"/>
    </row>
    <row r="251" spans="1:3" x14ac:dyDescent="0.25">
      <c r="A251" s="7"/>
      <c r="B251" s="7"/>
      <c r="C251" s="8"/>
    </row>
    <row r="252" spans="1:3" x14ac:dyDescent="0.25">
      <c r="A252" s="7"/>
      <c r="B252" s="7"/>
      <c r="C252" s="8"/>
    </row>
    <row r="253" spans="1:3" x14ac:dyDescent="0.25">
      <c r="A253" s="7"/>
      <c r="B253" s="7"/>
      <c r="C253" s="8"/>
    </row>
    <row r="254" spans="1:3" x14ac:dyDescent="0.25">
      <c r="A254" s="7"/>
      <c r="B254" s="7"/>
      <c r="C254" s="8"/>
    </row>
    <row r="255" spans="1:3" x14ac:dyDescent="0.25">
      <c r="A255" s="7"/>
      <c r="B255" s="7"/>
      <c r="C255" s="8"/>
    </row>
    <row r="256" spans="1:3" x14ac:dyDescent="0.25">
      <c r="A256" s="7"/>
      <c r="B256" s="7"/>
      <c r="C256" s="8"/>
    </row>
    <row r="257" spans="1:3" x14ac:dyDescent="0.25">
      <c r="A257" s="7"/>
      <c r="B257" s="7"/>
      <c r="C257" s="8"/>
    </row>
    <row r="258" spans="1:3" x14ac:dyDescent="0.25">
      <c r="A258" s="7"/>
      <c r="B258" s="7"/>
      <c r="C258" s="8"/>
    </row>
    <row r="259" spans="1:3" x14ac:dyDescent="0.25">
      <c r="A259" s="7"/>
      <c r="B259" s="7"/>
      <c r="C259" s="8"/>
    </row>
    <row r="260" spans="1:3" x14ac:dyDescent="0.25">
      <c r="A260" s="7"/>
      <c r="B260" s="7"/>
      <c r="C260" s="8"/>
    </row>
    <row r="261" spans="1:3" x14ac:dyDescent="0.25">
      <c r="A261" s="7"/>
      <c r="B261" s="7"/>
      <c r="C261" s="8"/>
    </row>
    <row r="262" spans="1:3" x14ac:dyDescent="0.25">
      <c r="A262" s="7"/>
      <c r="B262" s="7"/>
      <c r="C262" s="8"/>
    </row>
    <row r="263" spans="1:3" x14ac:dyDescent="0.25">
      <c r="A263" s="7"/>
      <c r="B263" s="7"/>
      <c r="C263" s="8"/>
    </row>
    <row r="264" spans="1:3" x14ac:dyDescent="0.25">
      <c r="A264" s="7"/>
      <c r="B264" s="7"/>
      <c r="C264" s="8"/>
    </row>
    <row r="265" spans="1:3" x14ac:dyDescent="0.25">
      <c r="A265" s="7"/>
      <c r="B265" s="7"/>
      <c r="C265" s="8"/>
    </row>
    <row r="266" spans="1:3" x14ac:dyDescent="0.25">
      <c r="A266" s="7"/>
      <c r="B266" s="7"/>
      <c r="C266" s="8"/>
    </row>
    <row r="267" spans="1:3" x14ac:dyDescent="0.25">
      <c r="A267" s="7"/>
      <c r="B267" s="7"/>
      <c r="C267" s="8"/>
    </row>
    <row r="268" spans="1:3" x14ac:dyDescent="0.25">
      <c r="A268" s="7"/>
      <c r="B268" s="7"/>
      <c r="C268" s="8"/>
    </row>
    <row r="269" spans="1:3" x14ac:dyDescent="0.25">
      <c r="A269" s="7"/>
      <c r="B269" s="7"/>
      <c r="C269" s="8"/>
    </row>
    <row r="270" spans="1:3" x14ac:dyDescent="0.25">
      <c r="A270" s="7"/>
      <c r="B270" s="7"/>
      <c r="C270" s="8"/>
    </row>
    <row r="271" spans="1:3" x14ac:dyDescent="0.25">
      <c r="A271" s="7"/>
      <c r="B271" s="7"/>
      <c r="C271" s="8"/>
    </row>
    <row r="272" spans="1:3" x14ac:dyDescent="0.25">
      <c r="A272" s="7"/>
      <c r="B272" s="7"/>
      <c r="C272" s="8"/>
    </row>
    <row r="273" spans="1:3" x14ac:dyDescent="0.25">
      <c r="A273" s="7"/>
      <c r="B273" s="7"/>
      <c r="C273" s="8"/>
    </row>
    <row r="274" spans="1:3" x14ac:dyDescent="0.25">
      <c r="A274" s="7"/>
      <c r="B274" s="7"/>
      <c r="C274" s="8"/>
    </row>
    <row r="275" spans="1:3" x14ac:dyDescent="0.25">
      <c r="A275" s="7"/>
      <c r="B275" s="7"/>
      <c r="C275" s="8"/>
    </row>
    <row r="276" spans="1:3" x14ac:dyDescent="0.25">
      <c r="A276" s="7"/>
      <c r="B276" s="7"/>
      <c r="C276" s="8"/>
    </row>
    <row r="277" spans="1:3" x14ac:dyDescent="0.25">
      <c r="A277" s="7"/>
      <c r="B277" s="7"/>
      <c r="C277" s="8"/>
    </row>
    <row r="278" spans="1:3" x14ac:dyDescent="0.25">
      <c r="A278" s="7"/>
      <c r="B278" s="7"/>
      <c r="C278" s="8"/>
    </row>
    <row r="279" spans="1:3" x14ac:dyDescent="0.25">
      <c r="A279" s="7"/>
      <c r="B279" s="7"/>
      <c r="C279" s="8"/>
    </row>
    <row r="280" spans="1:3" x14ac:dyDescent="0.25">
      <c r="A280" s="7"/>
      <c r="B280" s="7"/>
      <c r="C280" s="8"/>
    </row>
    <row r="281" spans="1:3" x14ac:dyDescent="0.25">
      <c r="A281" s="7"/>
      <c r="B281" s="7"/>
      <c r="C281" s="8"/>
    </row>
    <row r="282" spans="1:3" x14ac:dyDescent="0.25">
      <c r="A282" s="7"/>
      <c r="B282" s="7"/>
      <c r="C282" s="8"/>
    </row>
    <row r="283" spans="1:3" x14ac:dyDescent="0.25">
      <c r="A283" s="7"/>
      <c r="B283" s="7"/>
      <c r="C283" s="8"/>
    </row>
    <row r="284" spans="1:3" x14ac:dyDescent="0.25">
      <c r="A284" s="7"/>
      <c r="B284" s="7"/>
    </row>
    <row r="361" spans="1:5" x14ac:dyDescent="0.25">
      <c r="A361" s="12"/>
      <c r="B361" s="13"/>
      <c r="C361" s="4"/>
      <c r="D361" s="166"/>
      <c r="E361" s="6"/>
    </row>
    <row r="362" spans="1:5" x14ac:dyDescent="0.25">
      <c r="A362" s="12"/>
      <c r="B362" s="13"/>
      <c r="C362" s="2"/>
    </row>
    <row r="529" spans="3:3" x14ac:dyDescent="0.25">
      <c r="C529" s="8"/>
    </row>
  </sheetData>
  <pageMargins left="0.70866141732283472" right="0.70866141732283472" top="0.74803149606299213" bottom="0.74803149606299213" header="0.31496062992125984" footer="0.31496062992125984"/>
  <pageSetup paperSize="9" scale="98" orientation="portrait" r:id="rId1"/>
  <rowBreaks count="2" manualBreakCount="2">
    <brk id="31" max="5" man="1"/>
    <brk id="5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1A70-B61E-4208-B233-14A0A21FAAB8}">
  <dimension ref="A1:F503"/>
  <sheetViews>
    <sheetView showZeros="0" view="pageBreakPreview" topLeftCell="A73" zoomScale="115" zoomScaleNormal="100" zoomScaleSheetLayoutView="115" workbookViewId="0">
      <selection activeCell="M17" sqref="M17"/>
    </sheetView>
  </sheetViews>
  <sheetFormatPr defaultRowHeight="15.75" x14ac:dyDescent="0.25"/>
  <cols>
    <col min="1" max="1" width="7.85546875" style="10" customWidth="1"/>
    <col min="2" max="2" width="42.5703125" style="10" customWidth="1"/>
    <col min="3" max="3" width="8.5703125" style="11" customWidth="1"/>
    <col min="4" max="4" width="8.5703125" style="9" customWidth="1"/>
    <col min="5" max="5" width="8.5703125" style="10" customWidth="1"/>
    <col min="6" max="6" width="11.42578125" style="152"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10</v>
      </c>
      <c r="B2" s="79" t="s">
        <v>201</v>
      </c>
      <c r="C2" s="80"/>
      <c r="D2" s="81"/>
      <c r="E2" s="82"/>
      <c r="F2" s="154"/>
    </row>
    <row r="3" spans="1:6" x14ac:dyDescent="0.2">
      <c r="A3" s="115"/>
      <c r="B3" s="75"/>
      <c r="C3" s="1"/>
      <c r="D3" s="76"/>
      <c r="E3" s="84"/>
    </row>
    <row r="4" spans="1:6" x14ac:dyDescent="0.2">
      <c r="A4" s="115"/>
      <c r="B4" s="21" t="s">
        <v>8</v>
      </c>
      <c r="C4" s="1"/>
      <c r="D4" s="76"/>
      <c r="E4" s="76"/>
    </row>
    <row r="5" spans="1:6" ht="51" x14ac:dyDescent="0.2">
      <c r="A5" s="115"/>
      <c r="B5" s="21" t="s">
        <v>19</v>
      </c>
      <c r="C5" s="1"/>
      <c r="D5" s="76"/>
      <c r="E5" s="76"/>
    </row>
    <row r="6" spans="1:6" x14ac:dyDescent="0.2">
      <c r="A6" s="115"/>
      <c r="B6" s="21"/>
      <c r="C6" s="1"/>
      <c r="D6" s="76"/>
      <c r="E6" s="76"/>
    </row>
    <row r="7" spans="1:6" ht="63.75" x14ac:dyDescent="0.2">
      <c r="A7" s="91" t="s">
        <v>0</v>
      </c>
      <c r="B7" s="86" t="s">
        <v>20</v>
      </c>
      <c r="C7" s="140"/>
      <c r="D7" s="88"/>
      <c r="E7" s="89"/>
    </row>
    <row r="8" spans="1:6" ht="25.5" x14ac:dyDescent="0.2">
      <c r="A8" s="91" t="s">
        <v>18</v>
      </c>
      <c r="B8" s="86" t="s">
        <v>21</v>
      </c>
      <c r="C8" s="92" t="s">
        <v>22</v>
      </c>
      <c r="D8" s="90">
        <v>1</v>
      </c>
      <c r="E8" s="89"/>
      <c r="F8" s="152">
        <f>D8*E8</f>
        <v>0</v>
      </c>
    </row>
    <row r="9" spans="1:6" x14ac:dyDescent="0.2">
      <c r="A9" s="115"/>
      <c r="B9" s="21"/>
      <c r="C9" s="118"/>
      <c r="D9" s="148"/>
      <c r="E9" s="94"/>
    </row>
    <row r="10" spans="1:6" ht="12.75" x14ac:dyDescent="0.2">
      <c r="A10" s="103"/>
      <c r="B10" s="21"/>
      <c r="C10" s="97"/>
      <c r="D10" s="138"/>
      <c r="E10" s="89"/>
    </row>
    <row r="11" spans="1:6" ht="25.5" x14ac:dyDescent="0.2">
      <c r="A11" s="99" t="s">
        <v>1</v>
      </c>
      <c r="B11" s="96" t="s">
        <v>23</v>
      </c>
      <c r="C11" s="97"/>
      <c r="D11" s="138"/>
      <c r="E11" s="89"/>
    </row>
    <row r="12" spans="1:6" ht="38.25" x14ac:dyDescent="0.2">
      <c r="A12" s="103"/>
      <c r="B12" s="96" t="s">
        <v>24</v>
      </c>
      <c r="C12" s="31"/>
      <c r="D12" s="28"/>
      <c r="E12" s="100"/>
    </row>
    <row r="13" spans="1:6" ht="12.75" x14ac:dyDescent="0.2">
      <c r="A13" s="103"/>
      <c r="B13" s="96" t="s">
        <v>25</v>
      </c>
      <c r="C13" s="31"/>
      <c r="D13" s="28"/>
      <c r="E13" s="100"/>
    </row>
    <row r="14" spans="1:6" ht="12.75" x14ac:dyDescent="0.2">
      <c r="A14" s="99"/>
      <c r="B14" s="96" t="s">
        <v>26</v>
      </c>
      <c r="C14" s="97" t="s">
        <v>2</v>
      </c>
      <c r="D14" s="135">
        <v>10</v>
      </c>
      <c r="E14" s="89"/>
      <c r="F14" s="152">
        <f>D14*E14</f>
        <v>0</v>
      </c>
    </row>
    <row r="15" spans="1:6" ht="12.75" x14ac:dyDescent="0.2">
      <c r="A15" s="103"/>
      <c r="B15" s="21"/>
      <c r="C15" s="97"/>
      <c r="D15" s="136"/>
      <c r="E15" s="89"/>
    </row>
    <row r="16" spans="1:6" ht="12.75" x14ac:dyDescent="0.2">
      <c r="A16" s="103"/>
      <c r="B16" s="21"/>
      <c r="C16" s="97"/>
      <c r="D16" s="136"/>
      <c r="E16" s="89"/>
    </row>
    <row r="17" spans="1:6" ht="12.75" x14ac:dyDescent="0.2">
      <c r="A17" s="99" t="s">
        <v>3</v>
      </c>
      <c r="B17" s="96" t="s">
        <v>227</v>
      </c>
      <c r="C17" s="97"/>
      <c r="D17" s="136"/>
      <c r="E17" s="89"/>
    </row>
    <row r="18" spans="1:6" ht="27" customHeight="1" x14ac:dyDescent="0.2">
      <c r="A18" s="103"/>
      <c r="B18" s="96" t="s">
        <v>24</v>
      </c>
      <c r="C18" s="31"/>
      <c r="D18" s="160"/>
      <c r="E18" s="100"/>
    </row>
    <row r="19" spans="1:6" ht="38.25" x14ac:dyDescent="0.2">
      <c r="A19" s="103"/>
      <c r="B19" s="21" t="s">
        <v>29</v>
      </c>
      <c r="C19" s="97"/>
      <c r="D19" s="136"/>
      <c r="E19" s="89"/>
    </row>
    <row r="20" spans="1:6" x14ac:dyDescent="0.25">
      <c r="A20" s="99"/>
      <c r="B20" s="96" t="s">
        <v>27</v>
      </c>
      <c r="D20" s="134"/>
    </row>
    <row r="21" spans="1:6" ht="12.75" x14ac:dyDescent="0.2">
      <c r="A21" s="91" t="s">
        <v>18</v>
      </c>
      <c r="B21" s="21" t="s">
        <v>191</v>
      </c>
      <c r="C21" s="97" t="s">
        <v>10</v>
      </c>
      <c r="D21" s="136">
        <v>65</v>
      </c>
      <c r="E21" s="89"/>
      <c r="F21" s="152">
        <f t="shared" ref="F21:F23" si="0">D21*E21</f>
        <v>0</v>
      </c>
    </row>
    <row r="22" spans="1:6" ht="12.75" x14ac:dyDescent="0.2">
      <c r="A22" s="91" t="s">
        <v>18</v>
      </c>
      <c r="B22" s="21" t="s">
        <v>192</v>
      </c>
      <c r="C22" s="97" t="s">
        <v>10</v>
      </c>
      <c r="D22" s="136">
        <v>20</v>
      </c>
      <c r="E22" s="89"/>
      <c r="F22" s="152">
        <f t="shared" si="0"/>
        <v>0</v>
      </c>
    </row>
    <row r="23" spans="1:6" ht="12.75" x14ac:dyDescent="0.2">
      <c r="A23" s="91" t="s">
        <v>18</v>
      </c>
      <c r="B23" s="21" t="s">
        <v>193</v>
      </c>
      <c r="C23" s="97" t="s">
        <v>10</v>
      </c>
      <c r="D23" s="138">
        <v>4</v>
      </c>
      <c r="E23" s="89"/>
      <c r="F23" s="152">
        <f t="shared" si="0"/>
        <v>0</v>
      </c>
    </row>
    <row r="24" spans="1:6" ht="12.75" x14ac:dyDescent="0.2">
      <c r="A24" s="91"/>
      <c r="B24" s="21"/>
      <c r="C24" s="97"/>
      <c r="D24" s="135"/>
      <c r="E24" s="89"/>
    </row>
    <row r="25" spans="1:6" ht="12.75" x14ac:dyDescent="0.2">
      <c r="A25" s="99" t="s">
        <v>4</v>
      </c>
      <c r="B25" s="96" t="s">
        <v>196</v>
      </c>
      <c r="C25" s="97"/>
      <c r="D25" s="138"/>
      <c r="E25" s="89"/>
    </row>
    <row r="26" spans="1:6" ht="25.9" customHeight="1" x14ac:dyDescent="0.2">
      <c r="A26" s="103"/>
      <c r="B26" s="96" t="s">
        <v>24</v>
      </c>
      <c r="C26" s="31"/>
      <c r="D26" s="28"/>
      <c r="E26" s="100"/>
    </row>
    <row r="27" spans="1:6" ht="38.25" x14ac:dyDescent="0.2">
      <c r="A27" s="103"/>
      <c r="B27" s="21" t="s">
        <v>29</v>
      </c>
      <c r="C27" s="97"/>
      <c r="D27" s="138"/>
      <c r="E27" s="89"/>
    </row>
    <row r="28" spans="1:6" x14ac:dyDescent="0.25">
      <c r="A28" s="99"/>
      <c r="B28" s="96" t="s">
        <v>27</v>
      </c>
    </row>
    <row r="29" spans="1:6" ht="12.75" x14ac:dyDescent="0.2">
      <c r="A29" s="91"/>
      <c r="B29" s="21"/>
      <c r="C29" s="97" t="s">
        <v>11</v>
      </c>
      <c r="D29" s="136">
        <f>0.06*0.12*9*2+7*2*0.06*0.12*4</f>
        <v>0.53279999999999994</v>
      </c>
      <c r="E29" s="89"/>
      <c r="F29" s="152">
        <f>D29*E29</f>
        <v>0</v>
      </c>
    </row>
    <row r="30" spans="1:6" ht="12.75" x14ac:dyDescent="0.2">
      <c r="A30" s="91"/>
      <c r="B30" s="21"/>
      <c r="C30" s="97"/>
      <c r="D30" s="136"/>
      <c r="E30" s="89"/>
    </row>
    <row r="31" spans="1:6" ht="12.75" x14ac:dyDescent="0.2">
      <c r="A31" s="99" t="s">
        <v>5</v>
      </c>
      <c r="B31" s="96" t="s">
        <v>195</v>
      </c>
      <c r="C31" s="97"/>
      <c r="D31" s="136"/>
      <c r="E31" s="89"/>
    </row>
    <row r="32" spans="1:6" ht="29.65" customHeight="1" x14ac:dyDescent="0.2">
      <c r="A32" s="103"/>
      <c r="B32" s="96" t="s">
        <v>24</v>
      </c>
      <c r="C32" s="31"/>
      <c r="D32" s="160"/>
      <c r="E32" s="100"/>
    </row>
    <row r="33" spans="1:6" ht="38.25" x14ac:dyDescent="0.2">
      <c r="A33" s="103"/>
      <c r="B33" s="21" t="s">
        <v>29</v>
      </c>
      <c r="C33" s="97"/>
      <c r="D33" s="136"/>
      <c r="E33" s="89"/>
    </row>
    <row r="34" spans="1:6" x14ac:dyDescent="0.25">
      <c r="A34" s="99"/>
      <c r="B34" s="96" t="s">
        <v>27</v>
      </c>
      <c r="D34" s="134"/>
    </row>
    <row r="35" spans="1:6" ht="12.75" x14ac:dyDescent="0.2">
      <c r="A35" s="91" t="s">
        <v>18</v>
      </c>
      <c r="B35" s="21" t="s">
        <v>194</v>
      </c>
      <c r="C35" s="97" t="s">
        <v>2</v>
      </c>
      <c r="D35" s="135">
        <v>3</v>
      </c>
      <c r="E35" s="89"/>
      <c r="F35" s="152">
        <f>D35*E35</f>
        <v>0</v>
      </c>
    </row>
    <row r="36" spans="1:6" ht="12.75" x14ac:dyDescent="0.2">
      <c r="A36" s="91"/>
      <c r="B36" s="21"/>
      <c r="C36" s="97"/>
      <c r="D36" s="135"/>
      <c r="E36" s="89"/>
    </row>
    <row r="37" spans="1:6" ht="38.25" x14ac:dyDescent="0.2">
      <c r="A37" s="99" t="s">
        <v>6</v>
      </c>
      <c r="B37" s="96" t="s">
        <v>189</v>
      </c>
      <c r="C37" s="97"/>
      <c r="D37" s="136"/>
      <c r="E37" s="89"/>
    </row>
    <row r="38" spans="1:6" ht="30" customHeight="1" x14ac:dyDescent="0.2">
      <c r="A38" s="103"/>
      <c r="B38" s="96" t="s">
        <v>24</v>
      </c>
      <c r="C38" s="31"/>
      <c r="D38" s="160"/>
      <c r="E38" s="100"/>
    </row>
    <row r="39" spans="1:6" ht="38.25" x14ac:dyDescent="0.2">
      <c r="A39" s="103"/>
      <c r="B39" s="21" t="s">
        <v>29</v>
      </c>
      <c r="C39" s="97"/>
      <c r="D39" s="136"/>
      <c r="E39" s="89"/>
    </row>
    <row r="40" spans="1:6" ht="12.75" x14ac:dyDescent="0.2">
      <c r="A40" s="99"/>
      <c r="B40" s="96" t="s">
        <v>26</v>
      </c>
      <c r="C40" s="97" t="s">
        <v>2</v>
      </c>
      <c r="D40" s="135">
        <v>4</v>
      </c>
      <c r="E40" s="89"/>
      <c r="F40" s="152">
        <f>D40*E40</f>
        <v>0</v>
      </c>
    </row>
    <row r="41" spans="1:6" ht="12.75" x14ac:dyDescent="0.2">
      <c r="A41" s="99"/>
      <c r="B41" s="96"/>
      <c r="C41" s="97"/>
      <c r="D41" s="135"/>
      <c r="E41" s="89"/>
    </row>
    <row r="42" spans="1:6" ht="25.5" x14ac:dyDescent="0.2">
      <c r="A42" s="103" t="s">
        <v>7</v>
      </c>
      <c r="B42" s="21" t="s">
        <v>30</v>
      </c>
      <c r="C42" s="97"/>
      <c r="D42" s="136"/>
      <c r="E42" s="89"/>
    </row>
    <row r="43" spans="1:6" ht="38.25" x14ac:dyDescent="0.2">
      <c r="A43" s="103"/>
      <c r="B43" s="21" t="s">
        <v>29</v>
      </c>
      <c r="C43" s="97"/>
      <c r="D43" s="136"/>
      <c r="E43" s="89"/>
    </row>
    <row r="44" spans="1:6" ht="12.75" x14ac:dyDescent="0.2">
      <c r="A44" s="103" t="s">
        <v>18</v>
      </c>
      <c r="B44" s="21" t="s">
        <v>179</v>
      </c>
      <c r="C44" s="97" t="s">
        <v>2</v>
      </c>
      <c r="D44" s="135">
        <v>1</v>
      </c>
      <c r="E44" s="89"/>
      <c r="F44" s="152">
        <f t="shared" ref="F44:F48" si="1">D44*E44</f>
        <v>0</v>
      </c>
    </row>
    <row r="45" spans="1:6" ht="12.75" x14ac:dyDescent="0.2">
      <c r="A45" s="103" t="s">
        <v>18</v>
      </c>
      <c r="B45" s="21" t="s">
        <v>177</v>
      </c>
      <c r="C45" s="97" t="s">
        <v>2</v>
      </c>
      <c r="D45" s="135">
        <v>3</v>
      </c>
      <c r="E45" s="89"/>
      <c r="F45" s="152">
        <f t="shared" si="1"/>
        <v>0</v>
      </c>
    </row>
    <row r="46" spans="1:6" ht="12.75" x14ac:dyDescent="0.2">
      <c r="A46" s="103" t="s">
        <v>18</v>
      </c>
      <c r="B46" s="21" t="s">
        <v>178</v>
      </c>
      <c r="C46" s="97" t="s">
        <v>2</v>
      </c>
      <c r="D46" s="135">
        <v>2</v>
      </c>
      <c r="E46" s="89"/>
      <c r="F46" s="152">
        <f t="shared" si="1"/>
        <v>0</v>
      </c>
    </row>
    <row r="47" spans="1:6" ht="12.75" x14ac:dyDescent="0.2">
      <c r="A47" s="103" t="s">
        <v>18</v>
      </c>
      <c r="B47" s="21" t="s">
        <v>31</v>
      </c>
      <c r="C47" s="97" t="s">
        <v>2</v>
      </c>
      <c r="D47" s="135">
        <v>6</v>
      </c>
      <c r="E47" s="89"/>
      <c r="F47" s="152">
        <f t="shared" si="1"/>
        <v>0</v>
      </c>
    </row>
    <row r="48" spans="1:6" ht="13.5" x14ac:dyDescent="0.2">
      <c r="A48" s="103" t="s">
        <v>18</v>
      </c>
      <c r="B48" s="21" t="s">
        <v>180</v>
      </c>
      <c r="C48" s="97" t="s">
        <v>2</v>
      </c>
      <c r="D48" s="135">
        <v>1</v>
      </c>
      <c r="E48" s="89"/>
      <c r="F48" s="152">
        <f t="shared" si="1"/>
        <v>0</v>
      </c>
    </row>
    <row r="49" spans="1:6" ht="12.75" x14ac:dyDescent="0.2">
      <c r="A49" s="103"/>
      <c r="B49" s="21"/>
      <c r="C49" s="97"/>
      <c r="D49" s="135"/>
      <c r="E49" s="89"/>
    </row>
    <row r="50" spans="1:6" ht="38.25" x14ac:dyDescent="0.2">
      <c r="A50" s="103" t="s">
        <v>9</v>
      </c>
      <c r="B50" s="21" t="s">
        <v>32</v>
      </c>
      <c r="C50" s="97"/>
      <c r="D50" s="136"/>
      <c r="E50" s="89"/>
    </row>
    <row r="51" spans="1:6" ht="38.25" x14ac:dyDescent="0.2">
      <c r="A51" s="103"/>
      <c r="B51" s="21" t="s">
        <v>33</v>
      </c>
      <c r="C51" s="97" t="s">
        <v>34</v>
      </c>
      <c r="D51" s="135">
        <f>2+2+0.7+2.4+2.4+5+14.2+10+2.5+6.7+2.4</f>
        <v>50.300000000000004</v>
      </c>
      <c r="E51" s="89"/>
      <c r="F51" s="152">
        <f>D51*E51</f>
        <v>0</v>
      </c>
    </row>
    <row r="52" spans="1:6" ht="12.75" x14ac:dyDescent="0.2">
      <c r="A52" s="103"/>
      <c r="B52" s="21"/>
      <c r="C52" s="146"/>
      <c r="D52" s="136"/>
      <c r="E52" s="147"/>
    </row>
    <row r="53" spans="1:6" ht="12.75" x14ac:dyDescent="0.2">
      <c r="A53" s="103"/>
      <c r="B53" s="21"/>
      <c r="C53" s="146"/>
      <c r="D53" s="136"/>
      <c r="E53" s="147"/>
    </row>
    <row r="54" spans="1:6" ht="41.65" customHeight="1" x14ac:dyDescent="0.2">
      <c r="A54" s="103" t="s">
        <v>12</v>
      </c>
      <c r="B54" s="21" t="s">
        <v>188</v>
      </c>
      <c r="C54" s="97"/>
      <c r="D54" s="136"/>
      <c r="E54" s="89"/>
    </row>
    <row r="55" spans="1:6" ht="51" x14ac:dyDescent="0.2">
      <c r="A55" s="103"/>
      <c r="B55" s="21" t="s">
        <v>66</v>
      </c>
      <c r="C55" s="97" t="s">
        <v>11</v>
      </c>
      <c r="D55" s="136">
        <f>60.26*0.3</f>
        <v>18.077999999999999</v>
      </c>
      <c r="E55" s="89"/>
      <c r="F55" s="152">
        <f>D55*E55</f>
        <v>0</v>
      </c>
    </row>
    <row r="56" spans="1:6" ht="12.75" x14ac:dyDescent="0.2">
      <c r="A56" s="103"/>
      <c r="B56" s="21"/>
      <c r="C56" s="97"/>
      <c r="D56" s="136"/>
      <c r="E56" s="89"/>
    </row>
    <row r="57" spans="1:6" ht="12.75" x14ac:dyDescent="0.2">
      <c r="A57" s="99" t="s">
        <v>13</v>
      </c>
      <c r="B57" s="96" t="s">
        <v>127</v>
      </c>
      <c r="C57" s="97"/>
      <c r="D57" s="136"/>
      <c r="E57" s="89"/>
    </row>
    <row r="58" spans="1:6" ht="27" customHeight="1" x14ac:dyDescent="0.2">
      <c r="A58" s="103"/>
      <c r="B58" s="96" t="s">
        <v>24</v>
      </c>
      <c r="C58" s="31"/>
      <c r="D58" s="160"/>
      <c r="E58" s="100"/>
    </row>
    <row r="59" spans="1:6" ht="38.25" x14ac:dyDescent="0.2">
      <c r="A59" s="103"/>
      <c r="B59" s="21" t="s">
        <v>29</v>
      </c>
      <c r="C59" s="97"/>
      <c r="D59" s="136"/>
      <c r="E59" s="89"/>
    </row>
    <row r="60" spans="1:6" ht="12.75" x14ac:dyDescent="0.2">
      <c r="A60" s="103" t="s">
        <v>18</v>
      </c>
      <c r="B60" s="21" t="s">
        <v>183</v>
      </c>
      <c r="C60" s="97" t="s">
        <v>95</v>
      </c>
      <c r="D60" s="135">
        <v>15</v>
      </c>
      <c r="E60" s="89"/>
      <c r="F60" s="152">
        <f t="shared" ref="F60:F64" si="2">D60*E60</f>
        <v>0</v>
      </c>
    </row>
    <row r="61" spans="1:6" x14ac:dyDescent="0.25">
      <c r="A61" s="103" t="s">
        <v>18</v>
      </c>
      <c r="B61" s="21" t="s">
        <v>184</v>
      </c>
      <c r="C61" s="97" t="s">
        <v>95</v>
      </c>
      <c r="D61" s="161">
        <v>8</v>
      </c>
      <c r="E61" s="89"/>
      <c r="F61" s="152">
        <f t="shared" si="2"/>
        <v>0</v>
      </c>
    </row>
    <row r="62" spans="1:6" ht="12.75" x14ac:dyDescent="0.2">
      <c r="A62" s="103" t="s">
        <v>18</v>
      </c>
      <c r="B62" s="21" t="s">
        <v>185</v>
      </c>
      <c r="C62" s="31" t="s">
        <v>95</v>
      </c>
      <c r="D62" s="135">
        <f>3.7*9</f>
        <v>33.300000000000004</v>
      </c>
      <c r="E62" s="89"/>
      <c r="F62" s="152">
        <f t="shared" si="2"/>
        <v>0</v>
      </c>
    </row>
    <row r="63" spans="1:6" ht="12.75" x14ac:dyDescent="0.2">
      <c r="A63" s="103" t="s">
        <v>18</v>
      </c>
      <c r="B63" s="21" t="s">
        <v>186</v>
      </c>
      <c r="C63" s="97" t="s">
        <v>95</v>
      </c>
      <c r="D63" s="136">
        <v>8</v>
      </c>
      <c r="E63" s="89"/>
      <c r="F63" s="152">
        <f t="shared" si="2"/>
        <v>0</v>
      </c>
    </row>
    <row r="64" spans="1:6" ht="12.75" x14ac:dyDescent="0.2">
      <c r="A64" s="103" t="s">
        <v>18</v>
      </c>
      <c r="B64" s="21" t="s">
        <v>185</v>
      </c>
      <c r="C64" s="97" t="s">
        <v>95</v>
      </c>
      <c r="D64" s="136">
        <f>3.6*5</f>
        <v>18</v>
      </c>
      <c r="E64" s="89"/>
      <c r="F64" s="152">
        <f t="shared" si="2"/>
        <v>0</v>
      </c>
    </row>
    <row r="65" spans="1:6" ht="12.75" x14ac:dyDescent="0.2">
      <c r="A65" s="103"/>
      <c r="B65" s="21"/>
      <c r="C65" s="97"/>
      <c r="D65" s="136"/>
      <c r="E65" s="89"/>
    </row>
    <row r="66" spans="1:6" ht="39" customHeight="1" x14ac:dyDescent="0.2">
      <c r="A66" s="103" t="s">
        <v>14</v>
      </c>
      <c r="B66" s="21" t="s">
        <v>187</v>
      </c>
      <c r="C66" s="97"/>
      <c r="D66" s="135"/>
      <c r="E66" s="89"/>
    </row>
    <row r="67" spans="1:6" ht="54.75" customHeight="1" x14ac:dyDescent="0.2">
      <c r="A67" s="103"/>
      <c r="B67" s="21" t="s">
        <v>66</v>
      </c>
      <c r="C67" s="97" t="s">
        <v>11</v>
      </c>
      <c r="D67" s="136">
        <f>(6.6*2+8.4*2)*4*0.25</f>
        <v>30</v>
      </c>
      <c r="E67" s="89"/>
      <c r="F67" s="152">
        <f>D67*E67</f>
        <v>0</v>
      </c>
    </row>
    <row r="68" spans="1:6" ht="12.75" x14ac:dyDescent="0.2">
      <c r="A68" s="103"/>
      <c r="B68" s="21"/>
      <c r="C68" s="97"/>
      <c r="D68" s="135"/>
      <c r="E68" s="89"/>
    </row>
    <row r="69" spans="1:6" ht="38.25" x14ac:dyDescent="0.2">
      <c r="A69" s="103" t="s">
        <v>15</v>
      </c>
      <c r="B69" s="21" t="s">
        <v>181</v>
      </c>
      <c r="C69" s="97"/>
      <c r="D69" s="135"/>
      <c r="E69" s="89"/>
    </row>
    <row r="70" spans="1:6" ht="58.15" customHeight="1" x14ac:dyDescent="0.2">
      <c r="A70" s="103"/>
      <c r="B70" s="21" t="s">
        <v>182</v>
      </c>
      <c r="C70" s="97" t="s">
        <v>11</v>
      </c>
      <c r="D70" s="136">
        <v>2</v>
      </c>
      <c r="E70" s="89"/>
      <c r="F70" s="152">
        <f>D70*E70</f>
        <v>0</v>
      </c>
    </row>
    <row r="71" spans="1:6" ht="12.75" x14ac:dyDescent="0.2">
      <c r="A71" s="103"/>
      <c r="B71" s="21"/>
      <c r="C71" s="97"/>
      <c r="D71" s="136"/>
      <c r="E71" s="89"/>
    </row>
    <row r="72" spans="1:6" ht="38.25" x14ac:dyDescent="0.2">
      <c r="A72" s="103" t="s">
        <v>16</v>
      </c>
      <c r="B72" s="21" t="s">
        <v>69</v>
      </c>
      <c r="C72" s="119"/>
      <c r="D72" s="136"/>
      <c r="E72" s="89"/>
    </row>
    <row r="73" spans="1:6" ht="38.25" x14ac:dyDescent="0.2">
      <c r="A73" s="103"/>
      <c r="B73" s="21" t="s">
        <v>70</v>
      </c>
      <c r="C73" s="97"/>
      <c r="D73" s="135"/>
      <c r="E73" s="89"/>
    </row>
    <row r="74" spans="1:6" ht="51" x14ac:dyDescent="0.2">
      <c r="A74" s="103"/>
      <c r="B74" s="21" t="s">
        <v>71</v>
      </c>
      <c r="C74" s="97" t="s">
        <v>11</v>
      </c>
      <c r="D74" s="136">
        <f>20+9.9*0.15</f>
        <v>21.484999999999999</v>
      </c>
      <c r="E74" s="89"/>
      <c r="F74" s="152">
        <f>D74*E74</f>
        <v>0</v>
      </c>
    </row>
    <row r="75" spans="1:6" ht="12.75" x14ac:dyDescent="0.2">
      <c r="A75" s="103"/>
      <c r="B75" s="21"/>
      <c r="C75" s="97"/>
      <c r="D75" s="136"/>
      <c r="E75" s="89"/>
    </row>
    <row r="76" spans="1:6" ht="114.75" x14ac:dyDescent="0.2">
      <c r="A76" s="103" t="s">
        <v>17</v>
      </c>
      <c r="B76" s="21" t="s">
        <v>190</v>
      </c>
      <c r="C76" s="97" t="s">
        <v>11</v>
      </c>
      <c r="D76" s="147">
        <f>0.5*0.8*40</f>
        <v>16</v>
      </c>
      <c r="E76" s="89"/>
      <c r="F76" s="152">
        <f>D76*E76</f>
        <v>0</v>
      </c>
    </row>
    <row r="77" spans="1:6" ht="12.75" x14ac:dyDescent="0.2">
      <c r="A77" s="103"/>
      <c r="B77" s="21"/>
      <c r="C77" s="97"/>
      <c r="D77" s="136"/>
      <c r="E77" s="89"/>
    </row>
    <row r="78" spans="1:6" ht="25.5" x14ac:dyDescent="0.2">
      <c r="A78" s="103" t="s">
        <v>65</v>
      </c>
      <c r="B78" s="21" t="s">
        <v>72</v>
      </c>
      <c r="C78" s="97"/>
      <c r="D78" s="136"/>
      <c r="E78" s="89"/>
    </row>
    <row r="79" spans="1:6" ht="12.75" x14ac:dyDescent="0.2">
      <c r="A79" s="103"/>
      <c r="B79" s="21" t="s">
        <v>73</v>
      </c>
      <c r="C79" s="97" t="s">
        <v>10</v>
      </c>
      <c r="D79" s="136">
        <v>100</v>
      </c>
      <c r="E79" s="89"/>
      <c r="F79" s="152">
        <f>D79*E79</f>
        <v>0</v>
      </c>
    </row>
    <row r="80" spans="1:6" ht="12.75" x14ac:dyDescent="0.2">
      <c r="A80" s="103"/>
      <c r="B80" s="21"/>
      <c r="C80" s="97"/>
      <c r="D80" s="136"/>
      <c r="E80" s="89"/>
    </row>
    <row r="81" spans="1:6" ht="63.75" x14ac:dyDescent="0.2">
      <c r="A81" s="103" t="s">
        <v>116</v>
      </c>
      <c r="B81" s="21" t="s">
        <v>238</v>
      </c>
      <c r="C81" s="97" t="s">
        <v>10</v>
      </c>
      <c r="D81" s="23">
        <v>75</v>
      </c>
      <c r="E81" s="89"/>
      <c r="F81" s="152">
        <f>D81*E81</f>
        <v>0</v>
      </c>
    </row>
    <row r="82" spans="1:6" ht="12.75" x14ac:dyDescent="0.2">
      <c r="A82" s="103"/>
      <c r="B82" s="21"/>
      <c r="C82" s="22"/>
      <c r="D82" s="23"/>
      <c r="E82" s="89"/>
    </row>
    <row r="83" spans="1:6" ht="31.5" x14ac:dyDescent="0.25">
      <c r="A83" s="159">
        <v>10</v>
      </c>
      <c r="B83" s="79" t="s">
        <v>244</v>
      </c>
      <c r="C83" s="80"/>
      <c r="D83" s="81"/>
      <c r="E83" s="82"/>
      <c r="F83" s="180">
        <f>SUM(F8:F79)</f>
        <v>0</v>
      </c>
    </row>
    <row r="84" spans="1:6" ht="12.75" x14ac:dyDescent="0.2">
      <c r="A84" s="103"/>
      <c r="B84" s="21"/>
      <c r="C84" s="22"/>
      <c r="D84" s="23"/>
      <c r="E84" s="89"/>
    </row>
    <row r="85" spans="1:6" x14ac:dyDescent="0.25">
      <c r="A85" s="7"/>
      <c r="B85" s="7"/>
      <c r="C85" s="8"/>
    </row>
    <row r="86" spans="1:6" x14ac:dyDescent="0.25">
      <c r="A86" s="7"/>
      <c r="B86" s="7"/>
      <c r="C86" s="8"/>
    </row>
    <row r="87" spans="1:6" x14ac:dyDescent="0.25">
      <c r="A87" s="7"/>
      <c r="B87" s="7"/>
      <c r="C87" s="8"/>
    </row>
    <row r="88" spans="1:6" x14ac:dyDescent="0.25">
      <c r="A88" s="7"/>
      <c r="B88" s="7"/>
      <c r="C88" s="8"/>
    </row>
    <row r="89" spans="1:6" x14ac:dyDescent="0.25">
      <c r="A89" s="7"/>
      <c r="B89" s="7"/>
      <c r="C89" s="8"/>
    </row>
    <row r="90" spans="1:6" x14ac:dyDescent="0.25">
      <c r="A90" s="7"/>
      <c r="B90" s="7"/>
      <c r="C90" s="8"/>
    </row>
    <row r="91" spans="1:6" x14ac:dyDescent="0.25">
      <c r="A91" s="7"/>
      <c r="B91" s="7"/>
      <c r="C91" s="8"/>
    </row>
    <row r="92" spans="1:6" x14ac:dyDescent="0.25">
      <c r="A92" s="7"/>
      <c r="B92" s="7"/>
      <c r="C92" s="8"/>
    </row>
    <row r="93" spans="1:6" x14ac:dyDescent="0.25">
      <c r="A93" s="7"/>
      <c r="B93" s="7"/>
      <c r="C93" s="8"/>
    </row>
    <row r="94" spans="1:6" x14ac:dyDescent="0.25">
      <c r="A94" s="7"/>
      <c r="B94" s="7"/>
      <c r="C94" s="8"/>
    </row>
    <row r="95" spans="1:6" x14ac:dyDescent="0.25">
      <c r="A95" s="7"/>
      <c r="B95" s="7"/>
      <c r="C95" s="8"/>
    </row>
    <row r="96" spans="1:6" x14ac:dyDescent="0.25">
      <c r="A96" s="7"/>
      <c r="B96" s="7"/>
      <c r="C96" s="8"/>
    </row>
    <row r="97" spans="1:3" x14ac:dyDescent="0.25">
      <c r="A97" s="7"/>
      <c r="B97" s="7"/>
      <c r="C97" s="8"/>
    </row>
    <row r="98" spans="1:3" x14ac:dyDescent="0.25">
      <c r="A98" s="7"/>
      <c r="B98" s="7"/>
      <c r="C98" s="8"/>
    </row>
    <row r="99" spans="1:3" x14ac:dyDescent="0.25">
      <c r="A99" s="7"/>
      <c r="B99" s="7"/>
      <c r="C99" s="8"/>
    </row>
    <row r="100" spans="1:3" x14ac:dyDescent="0.25">
      <c r="A100" s="7"/>
      <c r="B100" s="7"/>
      <c r="C100" s="8"/>
    </row>
    <row r="101" spans="1:3" x14ac:dyDescent="0.25">
      <c r="A101" s="7"/>
      <c r="B101" s="7"/>
      <c r="C101" s="8"/>
    </row>
    <row r="102" spans="1:3" x14ac:dyDescent="0.25">
      <c r="A102" s="7"/>
      <c r="B102" s="7"/>
      <c r="C102" s="8"/>
    </row>
    <row r="103" spans="1:3" x14ac:dyDescent="0.25">
      <c r="A103" s="7"/>
      <c r="B103" s="7"/>
      <c r="C103" s="8"/>
    </row>
    <row r="104" spans="1:3" x14ac:dyDescent="0.25">
      <c r="A104" s="7"/>
      <c r="B104" s="7"/>
      <c r="C104" s="8"/>
    </row>
    <row r="105" spans="1:3" x14ac:dyDescent="0.25">
      <c r="A105" s="7"/>
      <c r="B105" s="7"/>
      <c r="C105" s="8"/>
    </row>
    <row r="106" spans="1:3" x14ac:dyDescent="0.25">
      <c r="A106" s="7"/>
      <c r="B106" s="7"/>
      <c r="C106" s="8"/>
    </row>
    <row r="107" spans="1:3" x14ac:dyDescent="0.25">
      <c r="A107" s="7"/>
      <c r="B107" s="7"/>
      <c r="C107" s="8"/>
    </row>
    <row r="108" spans="1:3" x14ac:dyDescent="0.25">
      <c r="A108" s="7"/>
      <c r="B108" s="7"/>
      <c r="C108" s="8"/>
    </row>
    <row r="109" spans="1:3" x14ac:dyDescent="0.25">
      <c r="A109" s="7"/>
      <c r="B109" s="7"/>
      <c r="C109" s="8"/>
    </row>
    <row r="110" spans="1:3" x14ac:dyDescent="0.25">
      <c r="A110" s="7"/>
      <c r="B110" s="7"/>
      <c r="C110" s="8"/>
    </row>
    <row r="111" spans="1:3" x14ac:dyDescent="0.25">
      <c r="A111" s="7"/>
      <c r="B111" s="7"/>
      <c r="C111" s="8"/>
    </row>
    <row r="112" spans="1:3" x14ac:dyDescent="0.25">
      <c r="A112" s="7"/>
      <c r="B112" s="7"/>
      <c r="C112" s="8"/>
    </row>
    <row r="113" spans="1:3" x14ac:dyDescent="0.25">
      <c r="A113" s="7"/>
      <c r="B113" s="7"/>
      <c r="C113" s="8"/>
    </row>
    <row r="114" spans="1:3" x14ac:dyDescent="0.25">
      <c r="A114" s="7"/>
      <c r="B114" s="7"/>
      <c r="C114" s="8"/>
    </row>
    <row r="115" spans="1:3" x14ac:dyDescent="0.25">
      <c r="A115" s="7"/>
      <c r="B115" s="7"/>
      <c r="C115" s="8"/>
    </row>
    <row r="116" spans="1:3" x14ac:dyDescent="0.25">
      <c r="A116" s="7"/>
      <c r="B116" s="7"/>
      <c r="C116" s="8"/>
    </row>
    <row r="117" spans="1:3" x14ac:dyDescent="0.25">
      <c r="A117" s="7"/>
      <c r="B117" s="7"/>
      <c r="C117" s="8"/>
    </row>
    <row r="118" spans="1:3" x14ac:dyDescent="0.25">
      <c r="A118" s="7"/>
      <c r="B118" s="7"/>
      <c r="C118" s="8"/>
    </row>
    <row r="119" spans="1:3" x14ac:dyDescent="0.25">
      <c r="A119" s="7"/>
      <c r="B119" s="7"/>
      <c r="C119" s="8"/>
    </row>
    <row r="120" spans="1:3" x14ac:dyDescent="0.25">
      <c r="A120" s="7"/>
      <c r="B120" s="7"/>
      <c r="C120" s="8"/>
    </row>
    <row r="121" spans="1:3" x14ac:dyDescent="0.25">
      <c r="A121" s="7"/>
      <c r="B121" s="7"/>
      <c r="C121" s="8"/>
    </row>
    <row r="122" spans="1:3" x14ac:dyDescent="0.25">
      <c r="A122" s="7"/>
      <c r="B122" s="7"/>
      <c r="C122" s="8"/>
    </row>
    <row r="123" spans="1:3" x14ac:dyDescent="0.25">
      <c r="A123" s="7"/>
      <c r="B123" s="7"/>
      <c r="C123" s="8"/>
    </row>
    <row r="124" spans="1:3" x14ac:dyDescent="0.25">
      <c r="A124" s="7"/>
      <c r="B124" s="7"/>
      <c r="C124" s="8"/>
    </row>
    <row r="125" spans="1:3" x14ac:dyDescent="0.25">
      <c r="A125" s="7"/>
      <c r="B125" s="7"/>
      <c r="C125" s="8"/>
    </row>
    <row r="126" spans="1:3" x14ac:dyDescent="0.25">
      <c r="A126" s="7"/>
      <c r="B126" s="7"/>
      <c r="C126" s="8"/>
    </row>
    <row r="127" spans="1:3" x14ac:dyDescent="0.25">
      <c r="A127" s="7"/>
      <c r="B127" s="7"/>
      <c r="C127" s="8"/>
    </row>
    <row r="128" spans="1:3" x14ac:dyDescent="0.25">
      <c r="A128" s="7"/>
      <c r="B128" s="7"/>
      <c r="C128" s="8"/>
    </row>
    <row r="129" spans="1:3" x14ac:dyDescent="0.25">
      <c r="A129" s="7"/>
      <c r="B129" s="7"/>
      <c r="C129" s="8"/>
    </row>
    <row r="130" spans="1:3" x14ac:dyDescent="0.25">
      <c r="A130" s="7"/>
      <c r="B130" s="7"/>
      <c r="C130" s="8"/>
    </row>
    <row r="131" spans="1:3" x14ac:dyDescent="0.25">
      <c r="A131" s="7"/>
      <c r="B131" s="7"/>
      <c r="C131" s="8"/>
    </row>
    <row r="132" spans="1:3" x14ac:dyDescent="0.25">
      <c r="A132" s="7"/>
      <c r="B132" s="7"/>
      <c r="C132" s="8"/>
    </row>
    <row r="133" spans="1:3" x14ac:dyDescent="0.25">
      <c r="A133" s="7"/>
      <c r="B133" s="7"/>
      <c r="C133" s="8"/>
    </row>
    <row r="134" spans="1:3" x14ac:dyDescent="0.25">
      <c r="A134" s="7"/>
      <c r="B134" s="7"/>
      <c r="C134" s="8"/>
    </row>
    <row r="135" spans="1:3" x14ac:dyDescent="0.25">
      <c r="A135" s="7"/>
      <c r="B135" s="7"/>
      <c r="C135" s="8"/>
    </row>
    <row r="136" spans="1:3" x14ac:dyDescent="0.25">
      <c r="A136" s="7"/>
      <c r="B136" s="7"/>
      <c r="C136" s="8"/>
    </row>
    <row r="137" spans="1:3" x14ac:dyDescent="0.25">
      <c r="A137" s="7"/>
      <c r="B137" s="7"/>
      <c r="C137" s="8"/>
    </row>
    <row r="138" spans="1:3" x14ac:dyDescent="0.25">
      <c r="A138" s="7"/>
      <c r="B138" s="7"/>
      <c r="C138" s="8"/>
    </row>
    <row r="139" spans="1:3" x14ac:dyDescent="0.25">
      <c r="A139" s="7"/>
      <c r="B139" s="7"/>
      <c r="C139" s="8"/>
    </row>
    <row r="140" spans="1:3" x14ac:dyDescent="0.25">
      <c r="A140" s="7"/>
      <c r="B140" s="7"/>
      <c r="C140" s="8"/>
    </row>
    <row r="141" spans="1:3" x14ac:dyDescent="0.25">
      <c r="A141" s="7"/>
      <c r="B141" s="7"/>
      <c r="C141" s="8"/>
    </row>
    <row r="142" spans="1:3" x14ac:dyDescent="0.25">
      <c r="A142" s="7"/>
      <c r="B142" s="7"/>
      <c r="C142" s="8"/>
    </row>
    <row r="143" spans="1:3" x14ac:dyDescent="0.25">
      <c r="A143" s="7"/>
      <c r="B143" s="7"/>
      <c r="C143" s="8"/>
    </row>
    <row r="144" spans="1:3" x14ac:dyDescent="0.25">
      <c r="A144" s="7"/>
      <c r="B144" s="7"/>
      <c r="C144" s="8"/>
    </row>
    <row r="145" spans="1:3" x14ac:dyDescent="0.25">
      <c r="A145" s="7"/>
      <c r="B145" s="7"/>
      <c r="C145" s="8"/>
    </row>
    <row r="146" spans="1:3" x14ac:dyDescent="0.25">
      <c r="A146" s="7"/>
      <c r="B146" s="7"/>
      <c r="C146" s="8"/>
    </row>
    <row r="147" spans="1:3" x14ac:dyDescent="0.25">
      <c r="A147" s="7"/>
      <c r="B147" s="7"/>
      <c r="C147" s="8"/>
    </row>
    <row r="148" spans="1:3" x14ac:dyDescent="0.25">
      <c r="A148" s="7"/>
      <c r="B148" s="7"/>
      <c r="C148" s="8"/>
    </row>
    <row r="149" spans="1:3" x14ac:dyDescent="0.25">
      <c r="A149" s="7"/>
      <c r="B149" s="7"/>
      <c r="C149" s="8"/>
    </row>
    <row r="150" spans="1:3" x14ac:dyDescent="0.25">
      <c r="A150" s="7"/>
      <c r="B150" s="7"/>
      <c r="C150" s="8"/>
    </row>
    <row r="151" spans="1:3" x14ac:dyDescent="0.25">
      <c r="A151" s="7"/>
      <c r="B151" s="7"/>
      <c r="C151" s="8"/>
    </row>
    <row r="152" spans="1:3" x14ac:dyDescent="0.25">
      <c r="A152" s="7"/>
      <c r="B152" s="7"/>
      <c r="C152" s="8"/>
    </row>
    <row r="153" spans="1:3" x14ac:dyDescent="0.25">
      <c r="A153" s="7"/>
      <c r="B153" s="7"/>
      <c r="C153" s="8"/>
    </row>
    <row r="154" spans="1:3" x14ac:dyDescent="0.25">
      <c r="A154" s="7"/>
      <c r="B154" s="7"/>
      <c r="C154" s="8"/>
    </row>
    <row r="155" spans="1:3" x14ac:dyDescent="0.25">
      <c r="A155" s="7"/>
      <c r="B155" s="7"/>
      <c r="C155" s="8"/>
    </row>
    <row r="156" spans="1:3" x14ac:dyDescent="0.25">
      <c r="A156" s="7"/>
      <c r="B156" s="7"/>
      <c r="C156" s="8"/>
    </row>
    <row r="157" spans="1:3" x14ac:dyDescent="0.25">
      <c r="A157" s="7"/>
      <c r="B157" s="7"/>
      <c r="C157" s="8"/>
    </row>
    <row r="158" spans="1:3" x14ac:dyDescent="0.25">
      <c r="A158" s="7"/>
      <c r="B158" s="7"/>
      <c r="C158" s="8"/>
    </row>
    <row r="159" spans="1:3" x14ac:dyDescent="0.25">
      <c r="A159" s="7"/>
      <c r="B159" s="7"/>
      <c r="C159" s="8"/>
    </row>
    <row r="160" spans="1:3" x14ac:dyDescent="0.25">
      <c r="A160" s="7"/>
      <c r="B160" s="7"/>
      <c r="C160" s="8"/>
    </row>
    <row r="161" spans="1:3" x14ac:dyDescent="0.25">
      <c r="A161" s="7"/>
      <c r="B161" s="7"/>
      <c r="C161" s="8"/>
    </row>
    <row r="162" spans="1:3" x14ac:dyDescent="0.25">
      <c r="A162" s="7"/>
      <c r="B162" s="7"/>
      <c r="C162" s="8"/>
    </row>
    <row r="163" spans="1:3" x14ac:dyDescent="0.25">
      <c r="A163" s="7"/>
      <c r="B163" s="7"/>
      <c r="C163" s="8"/>
    </row>
    <row r="164" spans="1:3" x14ac:dyDescent="0.25">
      <c r="A164" s="7"/>
      <c r="B164" s="7"/>
      <c r="C164" s="8"/>
    </row>
    <row r="165" spans="1:3" x14ac:dyDescent="0.25">
      <c r="A165" s="7"/>
      <c r="B165" s="7"/>
      <c r="C165" s="8"/>
    </row>
    <row r="166" spans="1:3" x14ac:dyDescent="0.25">
      <c r="A166" s="7"/>
      <c r="B166" s="7"/>
      <c r="C166" s="8"/>
    </row>
    <row r="167" spans="1:3" x14ac:dyDescent="0.25">
      <c r="A167" s="7"/>
      <c r="B167" s="7"/>
      <c r="C167" s="8"/>
    </row>
    <row r="168" spans="1:3" x14ac:dyDescent="0.25">
      <c r="A168" s="7"/>
      <c r="B168" s="7"/>
      <c r="C168" s="8"/>
    </row>
    <row r="169" spans="1:3" x14ac:dyDescent="0.25">
      <c r="A169" s="7"/>
      <c r="B169" s="7"/>
      <c r="C169" s="8"/>
    </row>
    <row r="170" spans="1:3" x14ac:dyDescent="0.25">
      <c r="A170" s="7"/>
      <c r="B170" s="7"/>
      <c r="C170" s="8"/>
    </row>
    <row r="171" spans="1:3" x14ac:dyDescent="0.25">
      <c r="A171" s="7"/>
      <c r="B171" s="7"/>
      <c r="C171" s="8"/>
    </row>
    <row r="172" spans="1:3" x14ac:dyDescent="0.25">
      <c r="A172" s="7"/>
      <c r="B172" s="7"/>
      <c r="C172" s="8"/>
    </row>
    <row r="173" spans="1:3" x14ac:dyDescent="0.25">
      <c r="A173" s="7"/>
      <c r="B173" s="7"/>
      <c r="C173" s="8"/>
    </row>
    <row r="174" spans="1:3" x14ac:dyDescent="0.25">
      <c r="A174" s="7"/>
      <c r="B174" s="7"/>
      <c r="C174" s="8"/>
    </row>
    <row r="175" spans="1:3" x14ac:dyDescent="0.25">
      <c r="A175" s="7"/>
      <c r="B175" s="7"/>
      <c r="C175" s="8"/>
    </row>
    <row r="176" spans="1:3" x14ac:dyDescent="0.25">
      <c r="A176" s="7"/>
      <c r="B176" s="7"/>
      <c r="C176" s="8"/>
    </row>
    <row r="177" spans="1:3" x14ac:dyDescent="0.25">
      <c r="A177" s="7"/>
      <c r="B177" s="7"/>
      <c r="C177" s="8"/>
    </row>
    <row r="178" spans="1:3" x14ac:dyDescent="0.25">
      <c r="A178" s="7"/>
      <c r="B178" s="7"/>
      <c r="C178" s="8"/>
    </row>
    <row r="179" spans="1:3" x14ac:dyDescent="0.25">
      <c r="A179" s="7"/>
      <c r="B179" s="7"/>
      <c r="C179" s="8"/>
    </row>
    <row r="180" spans="1:3" x14ac:dyDescent="0.25">
      <c r="A180" s="7"/>
      <c r="B180" s="7"/>
      <c r="C180" s="8"/>
    </row>
    <row r="181" spans="1:3" x14ac:dyDescent="0.25">
      <c r="A181" s="7"/>
      <c r="B181" s="7"/>
      <c r="C181" s="8"/>
    </row>
    <row r="182" spans="1:3" x14ac:dyDescent="0.25">
      <c r="A182" s="7"/>
      <c r="B182" s="7"/>
      <c r="C182" s="8"/>
    </row>
    <row r="183" spans="1:3" x14ac:dyDescent="0.25">
      <c r="A183" s="7"/>
      <c r="B183" s="7"/>
      <c r="C183" s="8"/>
    </row>
    <row r="184" spans="1:3" x14ac:dyDescent="0.25">
      <c r="A184" s="7"/>
      <c r="B184" s="7"/>
      <c r="C184" s="8"/>
    </row>
    <row r="185" spans="1:3" x14ac:dyDescent="0.25">
      <c r="A185" s="7"/>
      <c r="B185" s="7"/>
      <c r="C185" s="8"/>
    </row>
    <row r="186" spans="1:3" x14ac:dyDescent="0.25">
      <c r="A186" s="7"/>
      <c r="B186" s="7"/>
      <c r="C186" s="8"/>
    </row>
    <row r="187" spans="1:3" x14ac:dyDescent="0.25">
      <c r="A187" s="7"/>
      <c r="B187" s="7"/>
      <c r="C187" s="8"/>
    </row>
    <row r="188" spans="1:3" x14ac:dyDescent="0.25">
      <c r="A188" s="7"/>
      <c r="B188" s="7"/>
      <c r="C188" s="8"/>
    </row>
    <row r="189" spans="1:3" x14ac:dyDescent="0.25">
      <c r="A189" s="7"/>
      <c r="B189" s="7"/>
      <c r="C189" s="8"/>
    </row>
    <row r="190" spans="1:3" x14ac:dyDescent="0.25">
      <c r="A190" s="7"/>
      <c r="B190" s="7"/>
      <c r="C190" s="8"/>
    </row>
    <row r="191" spans="1:3" x14ac:dyDescent="0.25">
      <c r="A191" s="7"/>
      <c r="B191" s="7"/>
      <c r="C191" s="8"/>
    </row>
    <row r="192" spans="1:3" x14ac:dyDescent="0.25">
      <c r="A192" s="7"/>
      <c r="B192" s="7"/>
      <c r="C192" s="8"/>
    </row>
    <row r="193" spans="1:3" x14ac:dyDescent="0.25">
      <c r="A193" s="7"/>
      <c r="B193" s="7"/>
      <c r="C193" s="8"/>
    </row>
    <row r="194" spans="1:3" x14ac:dyDescent="0.25">
      <c r="A194" s="7"/>
      <c r="B194" s="7"/>
      <c r="C194" s="8"/>
    </row>
    <row r="195" spans="1:3" x14ac:dyDescent="0.25">
      <c r="A195" s="7"/>
      <c r="B195" s="7"/>
      <c r="C195" s="8"/>
    </row>
    <row r="196" spans="1:3" x14ac:dyDescent="0.25">
      <c r="A196" s="7"/>
      <c r="B196" s="7"/>
      <c r="C196" s="8"/>
    </row>
    <row r="197" spans="1:3" x14ac:dyDescent="0.25">
      <c r="A197" s="7"/>
      <c r="B197" s="7"/>
      <c r="C197" s="8"/>
    </row>
    <row r="198" spans="1:3" x14ac:dyDescent="0.25">
      <c r="A198" s="7"/>
      <c r="B198" s="7"/>
      <c r="C198" s="8"/>
    </row>
    <row r="199" spans="1:3" x14ac:dyDescent="0.25">
      <c r="A199" s="7"/>
      <c r="B199" s="7"/>
      <c r="C199" s="8"/>
    </row>
    <row r="200" spans="1:3" x14ac:dyDescent="0.25">
      <c r="A200" s="7"/>
      <c r="B200" s="7"/>
      <c r="C200" s="8"/>
    </row>
    <row r="201" spans="1:3" x14ac:dyDescent="0.25">
      <c r="A201" s="7"/>
      <c r="B201" s="7"/>
      <c r="C201" s="8"/>
    </row>
    <row r="202" spans="1:3" x14ac:dyDescent="0.25">
      <c r="A202" s="7"/>
      <c r="B202" s="7"/>
      <c r="C202" s="8"/>
    </row>
    <row r="203" spans="1:3" x14ac:dyDescent="0.25">
      <c r="A203" s="7"/>
      <c r="B203" s="7"/>
      <c r="C203" s="8"/>
    </row>
    <row r="204" spans="1:3" x14ac:dyDescent="0.25">
      <c r="A204" s="7"/>
      <c r="B204" s="7"/>
      <c r="C204" s="8"/>
    </row>
    <row r="205" spans="1:3" x14ac:dyDescent="0.25">
      <c r="A205" s="7"/>
      <c r="B205" s="7"/>
      <c r="C205" s="8"/>
    </row>
    <row r="206" spans="1:3" x14ac:dyDescent="0.25">
      <c r="A206" s="7"/>
      <c r="B206" s="7"/>
      <c r="C206" s="8"/>
    </row>
    <row r="207" spans="1:3" x14ac:dyDescent="0.25">
      <c r="A207" s="7"/>
      <c r="B207" s="7"/>
      <c r="C207" s="8"/>
    </row>
    <row r="208" spans="1:3" x14ac:dyDescent="0.25">
      <c r="A208" s="7"/>
      <c r="B208" s="7"/>
      <c r="C208" s="8"/>
    </row>
    <row r="209" spans="1:3" x14ac:dyDescent="0.25">
      <c r="A209" s="7"/>
      <c r="B209" s="7"/>
      <c r="C209" s="8"/>
    </row>
    <row r="210" spans="1:3" x14ac:dyDescent="0.25">
      <c r="A210" s="7"/>
      <c r="B210" s="7"/>
      <c r="C210" s="8"/>
    </row>
    <row r="211" spans="1:3" x14ac:dyDescent="0.25">
      <c r="A211" s="7"/>
      <c r="B211" s="7"/>
      <c r="C211" s="8"/>
    </row>
    <row r="212" spans="1:3" x14ac:dyDescent="0.25">
      <c r="A212" s="7"/>
      <c r="B212" s="7"/>
      <c r="C212" s="8"/>
    </row>
    <row r="213" spans="1:3" x14ac:dyDescent="0.25">
      <c r="A213" s="7"/>
      <c r="B213" s="7"/>
      <c r="C213" s="8"/>
    </row>
    <row r="214" spans="1:3" x14ac:dyDescent="0.25">
      <c r="A214" s="7"/>
      <c r="B214" s="7"/>
      <c r="C214" s="8"/>
    </row>
    <row r="215" spans="1:3" x14ac:dyDescent="0.25">
      <c r="A215" s="7"/>
      <c r="B215" s="7"/>
      <c r="C215" s="8"/>
    </row>
    <row r="216" spans="1:3" x14ac:dyDescent="0.25">
      <c r="A216" s="7"/>
      <c r="B216" s="7"/>
      <c r="C216" s="8"/>
    </row>
    <row r="217" spans="1:3" x14ac:dyDescent="0.25">
      <c r="A217" s="7"/>
      <c r="B217" s="7"/>
      <c r="C217" s="8"/>
    </row>
    <row r="218" spans="1:3" x14ac:dyDescent="0.25">
      <c r="A218" s="7"/>
      <c r="B218" s="7"/>
      <c r="C218" s="8"/>
    </row>
    <row r="219" spans="1:3" x14ac:dyDescent="0.25">
      <c r="A219" s="7"/>
      <c r="B219" s="7"/>
      <c r="C219" s="8"/>
    </row>
    <row r="220" spans="1:3" x14ac:dyDescent="0.25">
      <c r="A220" s="7"/>
      <c r="B220" s="7"/>
      <c r="C220" s="8"/>
    </row>
    <row r="221" spans="1:3" x14ac:dyDescent="0.25">
      <c r="A221" s="7"/>
      <c r="B221" s="7"/>
      <c r="C221" s="8"/>
    </row>
    <row r="222" spans="1:3" x14ac:dyDescent="0.25">
      <c r="A222" s="7"/>
      <c r="B222" s="7"/>
      <c r="C222" s="8"/>
    </row>
    <row r="223" spans="1:3" x14ac:dyDescent="0.25">
      <c r="A223" s="7"/>
      <c r="B223" s="7"/>
      <c r="C223" s="8"/>
    </row>
    <row r="224" spans="1:3" x14ac:dyDescent="0.25">
      <c r="A224" s="7"/>
      <c r="B224" s="7"/>
      <c r="C224" s="8"/>
    </row>
    <row r="225" spans="1:3" x14ac:dyDescent="0.25">
      <c r="A225" s="7"/>
      <c r="B225" s="7"/>
      <c r="C225" s="8"/>
    </row>
    <row r="226" spans="1:3" x14ac:dyDescent="0.25">
      <c r="A226" s="7"/>
      <c r="B226" s="7"/>
      <c r="C226" s="8"/>
    </row>
    <row r="227" spans="1:3" x14ac:dyDescent="0.25">
      <c r="A227" s="7"/>
      <c r="B227" s="7"/>
      <c r="C227" s="8"/>
    </row>
    <row r="228" spans="1:3" x14ac:dyDescent="0.25">
      <c r="A228" s="7"/>
      <c r="B228" s="7"/>
      <c r="C228" s="8"/>
    </row>
    <row r="229" spans="1:3" x14ac:dyDescent="0.25">
      <c r="A229" s="7"/>
      <c r="B229" s="7"/>
      <c r="C229" s="8"/>
    </row>
    <row r="230" spans="1:3" x14ac:dyDescent="0.25">
      <c r="A230" s="7"/>
      <c r="B230" s="7"/>
      <c r="C230" s="8"/>
    </row>
    <row r="231" spans="1:3" x14ac:dyDescent="0.25">
      <c r="A231" s="7"/>
      <c r="B231" s="7"/>
      <c r="C231" s="8"/>
    </row>
    <row r="232" spans="1:3" x14ac:dyDescent="0.25">
      <c r="A232" s="7"/>
      <c r="B232" s="7"/>
      <c r="C232" s="8"/>
    </row>
    <row r="233" spans="1:3" x14ac:dyDescent="0.25">
      <c r="A233" s="7"/>
      <c r="B233" s="7"/>
      <c r="C233" s="8"/>
    </row>
    <row r="234" spans="1:3" x14ac:dyDescent="0.25">
      <c r="A234" s="7"/>
      <c r="B234" s="7"/>
      <c r="C234" s="8"/>
    </row>
    <row r="235" spans="1:3" x14ac:dyDescent="0.25">
      <c r="A235" s="7"/>
      <c r="B235" s="7"/>
      <c r="C235" s="8"/>
    </row>
    <row r="236" spans="1:3" x14ac:dyDescent="0.25">
      <c r="A236" s="7"/>
      <c r="B236" s="7"/>
      <c r="C236" s="8"/>
    </row>
    <row r="237" spans="1:3" x14ac:dyDescent="0.25">
      <c r="A237" s="7"/>
      <c r="B237" s="7"/>
      <c r="C237" s="8"/>
    </row>
    <row r="238" spans="1:3" x14ac:dyDescent="0.25">
      <c r="A238" s="7"/>
      <c r="B238" s="7"/>
      <c r="C238" s="8"/>
    </row>
    <row r="239" spans="1:3" x14ac:dyDescent="0.25">
      <c r="A239" s="7"/>
      <c r="B239" s="7"/>
      <c r="C239" s="8"/>
    </row>
    <row r="240" spans="1:3" x14ac:dyDescent="0.25">
      <c r="A240" s="7"/>
      <c r="B240" s="7"/>
      <c r="C240" s="8"/>
    </row>
    <row r="241" spans="1:3" x14ac:dyDescent="0.25">
      <c r="A241" s="7"/>
      <c r="B241" s="7"/>
      <c r="C241" s="8"/>
    </row>
    <row r="242" spans="1:3" x14ac:dyDescent="0.25">
      <c r="A242" s="7"/>
      <c r="B242" s="7"/>
      <c r="C242" s="8"/>
    </row>
    <row r="243" spans="1:3" x14ac:dyDescent="0.25">
      <c r="A243" s="7"/>
      <c r="B243" s="7"/>
      <c r="C243" s="8"/>
    </row>
    <row r="244" spans="1:3" x14ac:dyDescent="0.25">
      <c r="A244" s="7"/>
      <c r="B244" s="7"/>
      <c r="C244" s="8"/>
    </row>
    <row r="245" spans="1:3" x14ac:dyDescent="0.25">
      <c r="A245" s="7"/>
      <c r="B245" s="7"/>
      <c r="C245" s="8"/>
    </row>
    <row r="246" spans="1:3" x14ac:dyDescent="0.25">
      <c r="A246" s="7"/>
      <c r="B246" s="7"/>
      <c r="C246" s="8"/>
    </row>
    <row r="247" spans="1:3" x14ac:dyDescent="0.25">
      <c r="A247" s="7"/>
      <c r="B247" s="7"/>
      <c r="C247" s="8"/>
    </row>
    <row r="248" spans="1:3" x14ac:dyDescent="0.25">
      <c r="A248" s="7"/>
      <c r="B248" s="7"/>
      <c r="C248" s="8"/>
    </row>
    <row r="249" spans="1:3" x14ac:dyDescent="0.25">
      <c r="A249" s="7"/>
      <c r="B249" s="7"/>
      <c r="C249" s="8"/>
    </row>
    <row r="250" spans="1:3" x14ac:dyDescent="0.25">
      <c r="A250" s="7"/>
      <c r="B250" s="7"/>
      <c r="C250" s="8"/>
    </row>
    <row r="251" spans="1:3" x14ac:dyDescent="0.25">
      <c r="A251" s="7"/>
      <c r="B251" s="7"/>
      <c r="C251" s="8"/>
    </row>
    <row r="252" spans="1:3" x14ac:dyDescent="0.25">
      <c r="A252" s="7"/>
      <c r="B252" s="7"/>
      <c r="C252" s="8"/>
    </row>
    <row r="253" spans="1:3" x14ac:dyDescent="0.25">
      <c r="A253" s="7"/>
      <c r="B253" s="7"/>
      <c r="C253" s="8"/>
    </row>
    <row r="254" spans="1:3" x14ac:dyDescent="0.25">
      <c r="A254" s="7"/>
      <c r="B254" s="7"/>
      <c r="C254" s="8"/>
    </row>
    <row r="255" spans="1:3" x14ac:dyDescent="0.25">
      <c r="A255" s="7"/>
      <c r="B255" s="7"/>
      <c r="C255" s="8"/>
    </row>
    <row r="256" spans="1:3" x14ac:dyDescent="0.25">
      <c r="A256" s="7"/>
      <c r="B256" s="7"/>
      <c r="C256" s="8"/>
    </row>
    <row r="257" spans="1:3" x14ac:dyDescent="0.25">
      <c r="A257" s="7"/>
      <c r="B257" s="7"/>
      <c r="C257" s="8"/>
    </row>
    <row r="258" spans="1:3" x14ac:dyDescent="0.25">
      <c r="A258" s="7"/>
      <c r="B258" s="7"/>
    </row>
    <row r="335" spans="1:5" x14ac:dyDescent="0.25">
      <c r="A335" s="12"/>
      <c r="B335" s="13"/>
      <c r="C335" s="4"/>
      <c r="D335" s="5"/>
      <c r="E335" s="6"/>
    </row>
    <row r="336" spans="1:5" x14ac:dyDescent="0.25">
      <c r="A336" s="12"/>
      <c r="B336" s="13"/>
      <c r="C336" s="2"/>
    </row>
    <row r="503" spans="3:3" x14ac:dyDescent="0.25">
      <c r="C503" s="8"/>
    </row>
  </sheetData>
  <pageMargins left="0.70866141732283472" right="0.70866141732283472" top="0.74803149606299213" bottom="0.74803149606299213" header="0.31496062992125984" footer="0.31496062992125984"/>
  <pageSetup paperSize="9" scale="98" orientation="portrait" r:id="rId1"/>
  <rowBreaks count="3" manualBreakCount="3">
    <brk id="30" max="5" man="1"/>
    <brk id="56" max="5" man="1"/>
    <brk id="7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0C9C-02DC-4E40-AA7E-3FFA68E8DE47}">
  <dimension ref="A1:E436"/>
  <sheetViews>
    <sheetView showZeros="0" view="pageBreakPreview" zoomScale="115" zoomScaleNormal="100" zoomScaleSheetLayoutView="115" workbookViewId="0">
      <selection activeCell="C20" sqref="C20"/>
    </sheetView>
  </sheetViews>
  <sheetFormatPr defaultRowHeight="15.75" x14ac:dyDescent="0.25"/>
  <cols>
    <col min="1" max="1" width="7.85546875" style="10" customWidth="1"/>
    <col min="2" max="2" width="42.5703125" style="10" customWidth="1"/>
    <col min="3" max="3" width="15.28515625" style="11" customWidth="1"/>
    <col min="4" max="4" width="9.140625" style="10" hidden="1" customWidth="1"/>
    <col min="5" max="5" width="13.28515625" customWidth="1"/>
  </cols>
  <sheetData>
    <row r="1" spans="1:5" s="150" customFormat="1" ht="15" customHeight="1" x14ac:dyDescent="0.25">
      <c r="A1" s="115"/>
      <c r="B1" s="75" t="s">
        <v>206</v>
      </c>
      <c r="C1" s="1"/>
      <c r="D1" s="77"/>
      <c r="E1"/>
    </row>
    <row r="2" spans="1:5" s="150" customFormat="1" ht="15" customHeight="1" x14ac:dyDescent="0.25">
      <c r="A2" s="115"/>
      <c r="B2" s="21"/>
      <c r="C2" s="1"/>
      <c r="D2" s="77"/>
      <c r="E2"/>
    </row>
    <row r="3" spans="1:5" s="150" customFormat="1" ht="15" customHeight="1" x14ac:dyDescent="0.25">
      <c r="A3" s="115"/>
      <c r="B3" s="21"/>
      <c r="C3" s="1"/>
      <c r="D3" s="77"/>
      <c r="E3"/>
    </row>
    <row r="4" spans="1:5" s="150" customFormat="1" ht="15" customHeight="1" x14ac:dyDescent="0.25">
      <c r="A4" s="115"/>
      <c r="B4" s="21"/>
      <c r="C4" s="1"/>
      <c r="D4" s="77"/>
      <c r="E4"/>
    </row>
    <row r="5" spans="1:5" s="151" customFormat="1" ht="15" x14ac:dyDescent="0.25">
      <c r="A5" s="103"/>
      <c r="B5" s="21"/>
      <c r="C5" s="22"/>
      <c r="D5" s="89"/>
      <c r="E5"/>
    </row>
    <row r="6" spans="1:5" s="151" customFormat="1" ht="15" x14ac:dyDescent="0.25">
      <c r="A6" s="103"/>
      <c r="C6" s="107"/>
      <c r="D6" s="89"/>
      <c r="E6"/>
    </row>
    <row r="7" spans="1:5" s="151" customFormat="1" ht="15" x14ac:dyDescent="0.25">
      <c r="A7" s="103">
        <v>1</v>
      </c>
      <c r="B7" s="151" t="str">
        <f>'objekt 3'!B2</f>
        <v>OBJEKT 3 - RUŠENJA  I  DEMONTAŽE</v>
      </c>
      <c r="C7" s="22"/>
      <c r="D7" s="89"/>
      <c r="E7" s="152">
        <f>'objekt 3'!F92</f>
        <v>0</v>
      </c>
    </row>
    <row r="8" spans="1:5" s="151" customFormat="1" x14ac:dyDescent="0.25">
      <c r="A8" s="103">
        <v>2</v>
      </c>
      <c r="B8" s="151" t="str">
        <f>'temelj uz objekt 3'!B2</f>
        <v>TEMELJ UZ OBJEKT 3 - RUŠENJA  I  DEMONTAŽE</v>
      </c>
      <c r="C8" s="11"/>
      <c r="D8" s="89"/>
      <c r="E8" s="152">
        <f>'temelj uz objekt 3'!F22</f>
        <v>0</v>
      </c>
    </row>
    <row r="9" spans="1:5" s="151" customFormat="1" ht="15" x14ac:dyDescent="0.25">
      <c r="A9" s="103">
        <v>3</v>
      </c>
      <c r="B9" s="151" t="str">
        <f>'objekt 19'!B2</f>
        <v>OBJEKT 19 - RUŠENJA  I  DEMONTAŽE</v>
      </c>
      <c r="C9" s="22"/>
      <c r="D9" s="89"/>
      <c r="E9" s="152">
        <f>'objekt 19'!F73</f>
        <v>0</v>
      </c>
    </row>
    <row r="10" spans="1:5" s="151" customFormat="1" ht="15" x14ac:dyDescent="0.25">
      <c r="A10" s="103">
        <v>4</v>
      </c>
      <c r="B10" s="151" t="str">
        <f>'objekt 20'!B2</f>
        <v>OBJEKT 20 - RUŠENJA  I  DEMONTAŽE</v>
      </c>
      <c r="C10" s="22"/>
      <c r="D10" s="89"/>
      <c r="E10" s="152">
        <f>'objekt 20'!F83</f>
        <v>0</v>
      </c>
    </row>
    <row r="11" spans="1:5" s="151" customFormat="1" ht="15" x14ac:dyDescent="0.25">
      <c r="A11" s="103">
        <v>5</v>
      </c>
      <c r="B11" s="151" t="str">
        <f>'wc kod paviljona 20'!B2</f>
        <v>WC KOD PAVILJONA 20 - RUŠENJA  I  DEMONTAŽE</v>
      </c>
      <c r="C11" s="22"/>
      <c r="D11" s="89"/>
      <c r="E11" s="152">
        <f>'wc kod paviljona 20'!F53</f>
        <v>0</v>
      </c>
    </row>
    <row r="12" spans="1:5" s="151" customFormat="1" ht="15" x14ac:dyDescent="0.25">
      <c r="A12" s="103">
        <v>6</v>
      </c>
      <c r="B12" s="151" t="str">
        <f>'objekt 22'!B2</f>
        <v>OBJEKT 22 - RUŠENJA  I  DEMONTAŽE</v>
      </c>
      <c r="C12" s="22"/>
      <c r="D12" s="89"/>
      <c r="E12" s="152">
        <f>'wc kod paviljona 20'!F53</f>
        <v>0</v>
      </c>
    </row>
    <row r="13" spans="1:5" s="151" customFormat="1" ht="15" x14ac:dyDescent="0.25">
      <c r="A13" s="103">
        <v>7</v>
      </c>
      <c r="B13" s="151" t="str">
        <f>'objekt 24'!B2</f>
        <v>OBJEKT 24 - RUŠENJA  I  DEMONTAŽE</v>
      </c>
      <c r="C13" s="22"/>
      <c r="D13" s="89"/>
      <c r="E13" s="152">
        <f>'objekt 24'!F77</f>
        <v>0</v>
      </c>
    </row>
    <row r="14" spans="1:5" s="151" customFormat="1" ht="15" x14ac:dyDescent="0.25">
      <c r="A14" s="103">
        <v>8</v>
      </c>
      <c r="B14" s="151" t="str">
        <f>'objekt 29'!B2</f>
        <v>OBJEKT 29 - RUŠENJA  I  DEMONTAŽE</v>
      </c>
      <c r="C14" s="22"/>
      <c r="D14" s="89"/>
      <c r="E14" s="152">
        <f>'objekt 29'!F79</f>
        <v>0</v>
      </c>
    </row>
    <row r="15" spans="1:5" s="151" customFormat="1" ht="15" x14ac:dyDescent="0.25">
      <c r="A15" s="103">
        <v>9</v>
      </c>
      <c r="B15" s="151" t="str">
        <f>'objekt 30'!B2</f>
        <v>OBJEKT 30 - RUŠENJA  I  DEMONTAŽE</v>
      </c>
      <c r="C15" s="22"/>
      <c r="D15" s="89"/>
      <c r="E15" s="152">
        <f>'objekt 30'!F99</f>
        <v>0</v>
      </c>
    </row>
    <row r="16" spans="1:5" s="151" customFormat="1" ht="15" x14ac:dyDescent="0.25">
      <c r="A16" s="103">
        <v>10</v>
      </c>
      <c r="B16" s="151" t="str">
        <f>'objekt 35'!B2</f>
        <v>OBJEKT 35 - RUŠENJA  I  DEMONTAŽE</v>
      </c>
      <c r="C16" s="22"/>
      <c r="D16" s="89"/>
      <c r="E16" s="152">
        <f>'objekt 35'!F83</f>
        <v>0</v>
      </c>
    </row>
    <row r="17" spans="1:5" s="151" customFormat="1" x14ac:dyDescent="0.25">
      <c r="A17" s="116"/>
      <c r="B17" s="109" t="s">
        <v>209</v>
      </c>
      <c r="C17" s="110"/>
      <c r="D17" s="113"/>
      <c r="E17" s="112">
        <f>SUM(E7:E16)</f>
        <v>0</v>
      </c>
    </row>
    <row r="18" spans="1:5" s="151" customFormat="1" ht="15" x14ac:dyDescent="0.25">
      <c r="A18" s="103"/>
      <c r="B18" s="21"/>
      <c r="C18" s="22"/>
      <c r="D18" s="89"/>
      <c r="E18"/>
    </row>
    <row r="19" spans="1:5" s="151" customFormat="1" x14ac:dyDescent="0.25">
      <c r="A19" s="7"/>
      <c r="B19" s="7"/>
      <c r="C19" s="8"/>
      <c r="D19" s="10"/>
      <c r="E19"/>
    </row>
    <row r="20" spans="1:5" s="151" customFormat="1" x14ac:dyDescent="0.25">
      <c r="A20" s="7"/>
      <c r="B20" s="151" t="s">
        <v>207</v>
      </c>
      <c r="C20" s="181">
        <v>0.25</v>
      </c>
      <c r="D20" s="10"/>
      <c r="E20" s="153">
        <f>E17*0.25</f>
        <v>0</v>
      </c>
    </row>
    <row r="21" spans="1:5" s="151" customFormat="1" x14ac:dyDescent="0.25">
      <c r="A21" s="7"/>
      <c r="B21" s="151" t="s">
        <v>208</v>
      </c>
      <c r="C21" s="8"/>
      <c r="D21" s="10"/>
      <c r="E21" s="153">
        <f>E17+E20</f>
        <v>0</v>
      </c>
    </row>
    <row r="22" spans="1:5" x14ac:dyDescent="0.25">
      <c r="A22" s="7"/>
      <c r="B22" s="7"/>
      <c r="C22" s="8"/>
      <c r="E22" s="9"/>
    </row>
    <row r="23" spans="1:5" x14ac:dyDescent="0.25">
      <c r="A23" s="7"/>
      <c r="B23" s="7"/>
      <c r="C23" s="8"/>
      <c r="E23" s="9"/>
    </row>
    <row r="24" spans="1:5" x14ac:dyDescent="0.25">
      <c r="A24" s="7"/>
      <c r="B24" s="7"/>
      <c r="C24" s="8"/>
      <c r="E24" s="9"/>
    </row>
    <row r="25" spans="1:5" x14ac:dyDescent="0.25">
      <c r="A25" s="7"/>
      <c r="B25" s="7"/>
      <c r="C25" s="8"/>
      <c r="E25" s="9"/>
    </row>
    <row r="26" spans="1:5" x14ac:dyDescent="0.25">
      <c r="A26" s="7"/>
      <c r="B26" s="7"/>
      <c r="C26" s="8"/>
      <c r="E26" s="9"/>
    </row>
    <row r="27" spans="1:5" x14ac:dyDescent="0.25">
      <c r="A27" s="7"/>
      <c r="B27" s="7"/>
      <c r="C27" s="8"/>
      <c r="E27" s="9"/>
    </row>
    <row r="28" spans="1:5" x14ac:dyDescent="0.25">
      <c r="A28" s="7"/>
      <c r="B28" s="7"/>
      <c r="C28" s="8"/>
      <c r="E28" s="9"/>
    </row>
    <row r="29" spans="1:5" x14ac:dyDescent="0.25">
      <c r="A29" s="7"/>
      <c r="B29" s="7"/>
      <c r="C29" s="8"/>
      <c r="E29" s="9"/>
    </row>
    <row r="30" spans="1:5" x14ac:dyDescent="0.25">
      <c r="A30" s="7"/>
      <c r="B30" s="7"/>
      <c r="C30" s="8"/>
      <c r="E30" s="9"/>
    </row>
    <row r="31" spans="1:5" x14ac:dyDescent="0.25">
      <c r="A31" s="7"/>
      <c r="B31" s="7"/>
      <c r="C31" s="8"/>
      <c r="E31" s="9"/>
    </row>
    <row r="32" spans="1:5" x14ac:dyDescent="0.25">
      <c r="A32" s="7"/>
      <c r="B32" s="7"/>
      <c r="C32" s="8"/>
      <c r="E32" s="9"/>
    </row>
    <row r="33" spans="1:5" x14ac:dyDescent="0.25">
      <c r="A33" s="7"/>
      <c r="B33" s="7"/>
      <c r="C33" s="8"/>
      <c r="E33" s="9"/>
    </row>
    <row r="34" spans="1:5" x14ac:dyDescent="0.25">
      <c r="A34" s="7"/>
      <c r="B34" s="7"/>
      <c r="C34" s="8"/>
      <c r="E34" s="9"/>
    </row>
    <row r="35" spans="1:5" x14ac:dyDescent="0.25">
      <c r="A35" s="7"/>
      <c r="B35" s="7"/>
      <c r="C35" s="8"/>
      <c r="E35" s="9"/>
    </row>
    <row r="36" spans="1:5" x14ac:dyDescent="0.25">
      <c r="A36" s="7"/>
      <c r="B36" s="7"/>
      <c r="C36" s="8"/>
      <c r="E36" s="9"/>
    </row>
    <row r="37" spans="1:5" x14ac:dyDescent="0.25">
      <c r="A37" s="7"/>
      <c r="B37" s="7"/>
      <c r="C37" s="8"/>
      <c r="E37" s="9"/>
    </row>
    <row r="38" spans="1:5" x14ac:dyDescent="0.25">
      <c r="A38" s="7"/>
      <c r="B38" s="7"/>
      <c r="C38" s="8"/>
      <c r="E38" s="9"/>
    </row>
    <row r="39" spans="1:5" x14ac:dyDescent="0.25">
      <c r="A39" s="7"/>
      <c r="B39" s="7"/>
      <c r="C39" s="8"/>
      <c r="E39" s="9"/>
    </row>
    <row r="40" spans="1:5" x14ac:dyDescent="0.25">
      <c r="A40" s="7"/>
      <c r="B40" s="7"/>
      <c r="C40" s="8"/>
      <c r="E40" s="9"/>
    </row>
    <row r="41" spans="1:5" x14ac:dyDescent="0.25">
      <c r="A41" s="7"/>
      <c r="B41" s="7"/>
      <c r="C41" s="8"/>
      <c r="E41" s="9"/>
    </row>
    <row r="42" spans="1:5" x14ac:dyDescent="0.25">
      <c r="A42" s="7"/>
      <c r="B42" s="7"/>
      <c r="C42" s="8"/>
      <c r="E42" s="9"/>
    </row>
    <row r="43" spans="1:5" x14ac:dyDescent="0.25">
      <c r="A43" s="7"/>
      <c r="B43" s="7"/>
      <c r="C43" s="8"/>
      <c r="E43" s="9"/>
    </row>
    <row r="44" spans="1:5" x14ac:dyDescent="0.25">
      <c r="A44" s="7"/>
      <c r="B44" s="7"/>
      <c r="C44" s="8"/>
      <c r="E44" s="9"/>
    </row>
    <row r="45" spans="1:5" x14ac:dyDescent="0.25">
      <c r="A45" s="7"/>
      <c r="B45" s="7"/>
      <c r="C45" s="8"/>
      <c r="E45" s="9"/>
    </row>
    <row r="46" spans="1:5" x14ac:dyDescent="0.25">
      <c r="A46" s="7"/>
      <c r="B46" s="7"/>
      <c r="C46" s="8"/>
      <c r="E46" s="9"/>
    </row>
    <row r="47" spans="1:5" x14ac:dyDescent="0.25">
      <c r="A47" s="7"/>
      <c r="B47" s="7"/>
      <c r="C47" s="8"/>
      <c r="E47" s="9"/>
    </row>
    <row r="48" spans="1:5" x14ac:dyDescent="0.25">
      <c r="A48" s="7"/>
      <c r="B48" s="7"/>
      <c r="C48" s="8"/>
      <c r="E48" s="9"/>
    </row>
    <row r="49" spans="1:5" x14ac:dyDescent="0.25">
      <c r="A49" s="7"/>
      <c r="B49" s="7"/>
      <c r="C49" s="8"/>
      <c r="E49" s="9"/>
    </row>
    <row r="50" spans="1:5" x14ac:dyDescent="0.25">
      <c r="A50" s="7"/>
      <c r="B50" s="7"/>
      <c r="C50" s="8"/>
      <c r="E50" s="9"/>
    </row>
    <row r="51" spans="1:5" x14ac:dyDescent="0.25">
      <c r="A51" s="7"/>
      <c r="B51" s="7"/>
      <c r="C51" s="8"/>
      <c r="E51" s="9"/>
    </row>
    <row r="52" spans="1:5" x14ac:dyDescent="0.25">
      <c r="A52" s="7"/>
      <c r="B52" s="7"/>
      <c r="C52" s="8"/>
      <c r="E52" s="9"/>
    </row>
    <row r="53" spans="1:5" x14ac:dyDescent="0.25">
      <c r="A53" s="7"/>
      <c r="B53" s="7"/>
      <c r="C53" s="8"/>
      <c r="E53" s="9"/>
    </row>
    <row r="54" spans="1:5" x14ac:dyDescent="0.25">
      <c r="A54" s="7"/>
      <c r="B54" s="7"/>
      <c r="C54" s="8"/>
      <c r="E54" s="9"/>
    </row>
    <row r="55" spans="1:5" x14ac:dyDescent="0.25">
      <c r="A55" s="7"/>
      <c r="B55" s="7"/>
      <c r="C55" s="8"/>
      <c r="E55" s="9"/>
    </row>
    <row r="56" spans="1:5" x14ac:dyDescent="0.25">
      <c r="A56" s="7"/>
      <c r="B56" s="7"/>
      <c r="C56" s="8"/>
      <c r="E56" s="9"/>
    </row>
    <row r="57" spans="1:5" x14ac:dyDescent="0.25">
      <c r="A57" s="7"/>
      <c r="B57" s="7"/>
      <c r="C57" s="8"/>
      <c r="E57" s="9"/>
    </row>
    <row r="58" spans="1:5" x14ac:dyDescent="0.25">
      <c r="A58" s="7"/>
      <c r="B58" s="7"/>
      <c r="C58" s="8"/>
      <c r="E58" s="9"/>
    </row>
    <row r="59" spans="1:5" x14ac:dyDescent="0.25">
      <c r="A59" s="7"/>
      <c r="B59" s="7"/>
      <c r="C59" s="8"/>
      <c r="E59" s="9"/>
    </row>
    <row r="60" spans="1:5" x14ac:dyDescent="0.25">
      <c r="A60" s="7"/>
      <c r="B60" s="7"/>
      <c r="C60" s="8"/>
      <c r="E60" s="9"/>
    </row>
    <row r="61" spans="1:5" x14ac:dyDescent="0.25">
      <c r="A61" s="7"/>
      <c r="B61" s="7"/>
      <c r="C61" s="8"/>
      <c r="E61" s="9"/>
    </row>
    <row r="62" spans="1:5" x14ac:dyDescent="0.25">
      <c r="A62" s="7"/>
      <c r="B62" s="7"/>
      <c r="C62" s="8"/>
      <c r="E62" s="9"/>
    </row>
    <row r="63" spans="1:5" x14ac:dyDescent="0.25">
      <c r="A63" s="7"/>
      <c r="B63" s="7"/>
      <c r="C63" s="8"/>
      <c r="E63" s="9"/>
    </row>
    <row r="64" spans="1:5" x14ac:dyDescent="0.25">
      <c r="A64" s="7"/>
      <c r="B64" s="7"/>
      <c r="C64" s="8"/>
      <c r="E64" s="9"/>
    </row>
    <row r="65" spans="1:5" x14ac:dyDescent="0.25">
      <c r="A65" s="7"/>
      <c r="B65" s="7"/>
      <c r="C65" s="8"/>
      <c r="E65" s="9"/>
    </row>
    <row r="66" spans="1:5" x14ac:dyDescent="0.25">
      <c r="A66" s="7"/>
      <c r="B66" s="7"/>
      <c r="C66" s="8"/>
      <c r="E66" s="9"/>
    </row>
    <row r="67" spans="1:5" x14ac:dyDescent="0.25">
      <c r="A67" s="7"/>
      <c r="B67" s="7"/>
      <c r="C67" s="8"/>
      <c r="E67" s="9"/>
    </row>
    <row r="68" spans="1:5" x14ac:dyDescent="0.25">
      <c r="A68" s="7"/>
      <c r="B68" s="7"/>
      <c r="C68" s="8"/>
      <c r="E68" s="9"/>
    </row>
    <row r="69" spans="1:5" x14ac:dyDescent="0.25">
      <c r="A69" s="7"/>
      <c r="B69" s="7"/>
      <c r="C69" s="8"/>
      <c r="E69" s="9"/>
    </row>
    <row r="70" spans="1:5" x14ac:dyDescent="0.25">
      <c r="A70" s="7"/>
      <c r="B70" s="7"/>
      <c r="C70" s="8"/>
      <c r="E70" s="9"/>
    </row>
    <row r="71" spans="1:5" x14ac:dyDescent="0.25">
      <c r="A71" s="7"/>
      <c r="B71" s="7"/>
      <c r="C71" s="8"/>
      <c r="E71" s="9"/>
    </row>
    <row r="72" spans="1:5" x14ac:dyDescent="0.25">
      <c r="A72" s="7"/>
      <c r="B72" s="7"/>
      <c r="C72" s="8"/>
      <c r="E72" s="9"/>
    </row>
    <row r="73" spans="1:5" x14ac:dyDescent="0.25">
      <c r="A73" s="7"/>
      <c r="B73" s="7"/>
      <c r="C73" s="8"/>
      <c r="E73" s="9"/>
    </row>
    <row r="74" spans="1:5" x14ac:dyDescent="0.25">
      <c r="A74" s="7"/>
      <c r="B74" s="7"/>
      <c r="C74" s="8"/>
      <c r="E74" s="9"/>
    </row>
    <row r="75" spans="1:5" x14ac:dyDescent="0.25">
      <c r="A75" s="7"/>
      <c r="B75" s="7"/>
      <c r="C75" s="8"/>
      <c r="E75" s="9"/>
    </row>
    <row r="76" spans="1:5" x14ac:dyDescent="0.25">
      <c r="A76" s="7"/>
      <c r="B76" s="7"/>
      <c r="C76" s="8"/>
      <c r="E76" s="9"/>
    </row>
    <row r="77" spans="1:5" x14ac:dyDescent="0.25">
      <c r="A77" s="7"/>
      <c r="B77" s="7"/>
      <c r="C77" s="8"/>
      <c r="E77" s="9"/>
    </row>
    <row r="78" spans="1:5" x14ac:dyDescent="0.25">
      <c r="A78" s="7"/>
      <c r="B78" s="7"/>
      <c r="C78" s="8"/>
      <c r="E78" s="9"/>
    </row>
    <row r="79" spans="1:5" x14ac:dyDescent="0.25">
      <c r="A79" s="7"/>
      <c r="B79" s="7"/>
      <c r="C79" s="8"/>
      <c r="E79" s="9"/>
    </row>
    <row r="80" spans="1:5" x14ac:dyDescent="0.25">
      <c r="A80" s="7"/>
      <c r="B80" s="7"/>
      <c r="C80" s="8"/>
      <c r="E80" s="9"/>
    </row>
    <row r="81" spans="1:5" x14ac:dyDescent="0.25">
      <c r="A81" s="7"/>
      <c r="B81" s="7"/>
      <c r="C81" s="8"/>
      <c r="E81" s="9"/>
    </row>
    <row r="82" spans="1:5" x14ac:dyDescent="0.25">
      <c r="A82" s="7"/>
      <c r="B82" s="7"/>
      <c r="C82" s="8"/>
      <c r="E82" s="9"/>
    </row>
    <row r="83" spans="1:5" x14ac:dyDescent="0.25">
      <c r="A83" s="7"/>
      <c r="B83" s="7"/>
      <c r="C83" s="8"/>
      <c r="E83" s="9"/>
    </row>
    <row r="84" spans="1:5" x14ac:dyDescent="0.25">
      <c r="A84" s="7"/>
      <c r="B84" s="7"/>
      <c r="C84" s="8"/>
      <c r="E84" s="9"/>
    </row>
    <row r="85" spans="1:5" x14ac:dyDescent="0.25">
      <c r="A85" s="7"/>
      <c r="B85" s="7"/>
      <c r="C85" s="8"/>
      <c r="E85" s="9"/>
    </row>
    <row r="86" spans="1:5" x14ac:dyDescent="0.25">
      <c r="A86" s="7"/>
      <c r="B86" s="7"/>
      <c r="C86" s="8"/>
      <c r="E86" s="9"/>
    </row>
    <row r="87" spans="1:5" x14ac:dyDescent="0.25">
      <c r="A87" s="7"/>
      <c r="B87" s="7"/>
      <c r="C87" s="8"/>
      <c r="E87" s="9"/>
    </row>
    <row r="88" spans="1:5" x14ac:dyDescent="0.25">
      <c r="A88" s="7"/>
      <c r="B88" s="7"/>
      <c r="C88" s="8"/>
      <c r="E88" s="9"/>
    </row>
    <row r="89" spans="1:5" x14ac:dyDescent="0.25">
      <c r="A89" s="7"/>
      <c r="B89" s="7"/>
      <c r="C89" s="8"/>
      <c r="E89" s="9"/>
    </row>
    <row r="90" spans="1:5" x14ac:dyDescent="0.25">
      <c r="A90" s="7"/>
      <c r="B90" s="7"/>
      <c r="C90" s="8"/>
      <c r="E90" s="9"/>
    </row>
    <row r="91" spans="1:5" x14ac:dyDescent="0.25">
      <c r="A91" s="7"/>
      <c r="B91" s="7"/>
      <c r="C91" s="8"/>
      <c r="E91" s="9"/>
    </row>
    <row r="92" spans="1:5" x14ac:dyDescent="0.25">
      <c r="A92" s="7"/>
      <c r="B92" s="7"/>
      <c r="C92" s="8"/>
      <c r="E92" s="9"/>
    </row>
    <row r="93" spans="1:5" x14ac:dyDescent="0.25">
      <c r="A93" s="7"/>
      <c r="B93" s="7"/>
      <c r="C93" s="8"/>
      <c r="E93" s="9"/>
    </row>
    <row r="94" spans="1:5" x14ac:dyDescent="0.25">
      <c r="A94" s="7"/>
      <c r="B94" s="7"/>
      <c r="C94" s="8"/>
      <c r="E94" s="9"/>
    </row>
    <row r="95" spans="1:5" x14ac:dyDescent="0.25">
      <c r="A95" s="7"/>
      <c r="B95" s="7"/>
      <c r="C95" s="8"/>
      <c r="E95" s="9"/>
    </row>
    <row r="96" spans="1:5" x14ac:dyDescent="0.25">
      <c r="A96" s="7"/>
      <c r="B96" s="7"/>
      <c r="C96" s="8"/>
      <c r="E96" s="9"/>
    </row>
    <row r="97" spans="1:5" x14ac:dyDescent="0.25">
      <c r="A97" s="7"/>
      <c r="B97" s="7"/>
      <c r="C97" s="8"/>
      <c r="E97" s="9"/>
    </row>
    <row r="98" spans="1:5" x14ac:dyDescent="0.25">
      <c r="A98" s="7"/>
      <c r="B98" s="7"/>
      <c r="C98" s="8"/>
      <c r="E98" s="9"/>
    </row>
    <row r="99" spans="1:5" x14ac:dyDescent="0.25">
      <c r="A99" s="7"/>
      <c r="B99" s="7"/>
      <c r="C99" s="8"/>
      <c r="E99" s="9"/>
    </row>
    <row r="100" spans="1:5" x14ac:dyDescent="0.25">
      <c r="A100" s="7"/>
      <c r="B100" s="7"/>
      <c r="C100" s="8"/>
      <c r="E100" s="9"/>
    </row>
    <row r="101" spans="1:5" x14ac:dyDescent="0.25">
      <c r="A101" s="7"/>
      <c r="B101" s="7"/>
      <c r="C101" s="8"/>
      <c r="E101" s="9"/>
    </row>
    <row r="102" spans="1:5" x14ac:dyDescent="0.25">
      <c r="A102" s="7"/>
      <c r="B102" s="7"/>
      <c r="C102" s="8"/>
      <c r="E102" s="9"/>
    </row>
    <row r="103" spans="1:5" x14ac:dyDescent="0.25">
      <c r="A103" s="7"/>
      <c r="B103" s="7"/>
      <c r="C103" s="8"/>
      <c r="E103" s="9"/>
    </row>
    <row r="104" spans="1:5" x14ac:dyDescent="0.25">
      <c r="A104" s="7"/>
      <c r="B104" s="7"/>
      <c r="C104" s="8"/>
      <c r="E104" s="9"/>
    </row>
    <row r="105" spans="1:5" x14ac:dyDescent="0.25">
      <c r="A105" s="7"/>
      <c r="B105" s="7"/>
      <c r="C105" s="8"/>
      <c r="E105" s="9"/>
    </row>
    <row r="106" spans="1:5" x14ac:dyDescent="0.25">
      <c r="A106" s="7"/>
      <c r="B106" s="7"/>
      <c r="C106" s="8"/>
      <c r="E106" s="9"/>
    </row>
    <row r="107" spans="1:5" x14ac:dyDescent="0.25">
      <c r="A107" s="7"/>
      <c r="B107" s="7"/>
      <c r="C107" s="8"/>
      <c r="E107" s="9"/>
    </row>
    <row r="108" spans="1:5" x14ac:dyDescent="0.25">
      <c r="A108" s="7"/>
      <c r="B108" s="7"/>
      <c r="C108" s="8"/>
      <c r="E108" s="9"/>
    </row>
    <row r="109" spans="1:5" x14ac:dyDescent="0.25">
      <c r="A109" s="7"/>
      <c r="B109" s="7"/>
      <c r="C109" s="8"/>
      <c r="E109" s="9"/>
    </row>
    <row r="110" spans="1:5" x14ac:dyDescent="0.25">
      <c r="A110" s="7"/>
      <c r="B110" s="7"/>
      <c r="C110" s="8"/>
      <c r="E110" s="9"/>
    </row>
    <row r="111" spans="1:5" x14ac:dyDescent="0.25">
      <c r="A111" s="7"/>
      <c r="B111" s="7"/>
      <c r="C111" s="8"/>
      <c r="E111" s="9"/>
    </row>
    <row r="112" spans="1:5" x14ac:dyDescent="0.25">
      <c r="A112" s="7"/>
      <c r="B112" s="7"/>
      <c r="C112" s="8"/>
      <c r="E112" s="9"/>
    </row>
    <row r="113" spans="1:5" x14ac:dyDescent="0.25">
      <c r="A113" s="7"/>
      <c r="B113" s="7"/>
      <c r="C113" s="8"/>
      <c r="E113" s="9"/>
    </row>
    <row r="114" spans="1:5" x14ac:dyDescent="0.25">
      <c r="A114" s="7"/>
      <c r="B114" s="7"/>
      <c r="C114" s="8"/>
      <c r="E114" s="9"/>
    </row>
    <row r="115" spans="1:5" x14ac:dyDescent="0.25">
      <c r="A115" s="7"/>
      <c r="B115" s="7"/>
      <c r="C115" s="8"/>
      <c r="E115" s="9"/>
    </row>
    <row r="116" spans="1:5" x14ac:dyDescent="0.25">
      <c r="A116" s="7"/>
      <c r="B116" s="7"/>
      <c r="C116" s="8"/>
      <c r="E116" s="9"/>
    </row>
    <row r="117" spans="1:5" x14ac:dyDescent="0.25">
      <c r="A117" s="7"/>
      <c r="B117" s="7"/>
      <c r="C117" s="8"/>
      <c r="E117" s="9"/>
    </row>
    <row r="118" spans="1:5" x14ac:dyDescent="0.25">
      <c r="A118" s="7"/>
      <c r="B118" s="7"/>
      <c r="C118" s="8"/>
      <c r="E118" s="9"/>
    </row>
    <row r="119" spans="1:5" x14ac:dyDescent="0.25">
      <c r="A119" s="7"/>
      <c r="B119" s="7"/>
      <c r="C119" s="8"/>
      <c r="E119" s="9"/>
    </row>
    <row r="120" spans="1:5" x14ac:dyDescent="0.25">
      <c r="A120" s="7"/>
      <c r="B120" s="7"/>
      <c r="C120" s="8"/>
      <c r="E120" s="9"/>
    </row>
    <row r="121" spans="1:5" x14ac:dyDescent="0.25">
      <c r="A121" s="7"/>
      <c r="B121" s="7"/>
      <c r="C121" s="8"/>
      <c r="E121" s="9"/>
    </row>
    <row r="122" spans="1:5" x14ac:dyDescent="0.25">
      <c r="A122" s="7"/>
      <c r="B122" s="7"/>
      <c r="C122" s="8"/>
      <c r="E122" s="9"/>
    </row>
    <row r="123" spans="1:5" x14ac:dyDescent="0.25">
      <c r="A123" s="7"/>
      <c r="B123" s="7"/>
      <c r="C123" s="8"/>
      <c r="E123" s="9"/>
    </row>
    <row r="124" spans="1:5" x14ac:dyDescent="0.25">
      <c r="A124" s="7"/>
      <c r="B124" s="7"/>
      <c r="C124" s="8"/>
      <c r="E124" s="9"/>
    </row>
    <row r="125" spans="1:5" x14ac:dyDescent="0.25">
      <c r="A125" s="7"/>
      <c r="B125" s="7"/>
      <c r="C125" s="8"/>
      <c r="E125" s="9"/>
    </row>
    <row r="126" spans="1:5" x14ac:dyDescent="0.25">
      <c r="A126" s="7"/>
      <c r="B126" s="7"/>
      <c r="C126" s="8"/>
      <c r="E126" s="9"/>
    </row>
    <row r="127" spans="1:5" x14ac:dyDescent="0.25">
      <c r="A127" s="7"/>
      <c r="B127" s="7"/>
      <c r="C127" s="8"/>
      <c r="E127" s="9"/>
    </row>
    <row r="128" spans="1:5" x14ac:dyDescent="0.25">
      <c r="A128" s="7"/>
      <c r="B128" s="7"/>
      <c r="C128" s="8"/>
      <c r="E128" s="9"/>
    </row>
    <row r="129" spans="1:5" x14ac:dyDescent="0.25">
      <c r="A129" s="7"/>
      <c r="B129" s="7"/>
      <c r="C129" s="8"/>
      <c r="E129" s="9"/>
    </row>
    <row r="130" spans="1:5" x14ac:dyDescent="0.25">
      <c r="A130" s="7"/>
      <c r="B130" s="7"/>
      <c r="C130" s="8"/>
      <c r="E130" s="9"/>
    </row>
    <row r="131" spans="1:5" x14ac:dyDescent="0.25">
      <c r="A131" s="7"/>
      <c r="B131" s="7"/>
      <c r="C131" s="8"/>
      <c r="E131" s="9"/>
    </row>
    <row r="132" spans="1:5" x14ac:dyDescent="0.25">
      <c r="A132" s="7"/>
      <c r="B132" s="7"/>
      <c r="C132" s="8"/>
      <c r="E132" s="9"/>
    </row>
    <row r="133" spans="1:5" x14ac:dyDescent="0.25">
      <c r="A133" s="7"/>
      <c r="B133" s="7"/>
      <c r="C133" s="8"/>
      <c r="E133" s="9"/>
    </row>
    <row r="134" spans="1:5" x14ac:dyDescent="0.25">
      <c r="A134" s="7"/>
      <c r="B134" s="7"/>
      <c r="C134" s="8"/>
      <c r="E134" s="9"/>
    </row>
    <row r="135" spans="1:5" x14ac:dyDescent="0.25">
      <c r="A135" s="7"/>
      <c r="B135" s="7"/>
      <c r="C135" s="8"/>
      <c r="E135" s="9"/>
    </row>
    <row r="136" spans="1:5" x14ac:dyDescent="0.25">
      <c r="A136" s="7"/>
      <c r="B136" s="7"/>
      <c r="C136" s="8"/>
      <c r="E136" s="9"/>
    </row>
    <row r="137" spans="1:5" x14ac:dyDescent="0.25">
      <c r="A137" s="7"/>
      <c r="B137" s="7"/>
      <c r="C137" s="8"/>
      <c r="E137" s="9"/>
    </row>
    <row r="138" spans="1:5" x14ac:dyDescent="0.25">
      <c r="A138" s="7"/>
      <c r="B138" s="7"/>
      <c r="C138" s="8"/>
      <c r="E138" s="9"/>
    </row>
    <row r="139" spans="1:5" x14ac:dyDescent="0.25">
      <c r="A139" s="7"/>
      <c r="B139" s="7"/>
      <c r="C139" s="8"/>
      <c r="E139" s="9"/>
    </row>
    <row r="140" spans="1:5" x14ac:dyDescent="0.25">
      <c r="A140" s="7"/>
      <c r="B140" s="7"/>
      <c r="C140" s="8"/>
      <c r="E140" s="9"/>
    </row>
    <row r="141" spans="1:5" x14ac:dyDescent="0.25">
      <c r="A141" s="7"/>
      <c r="B141" s="7"/>
      <c r="C141" s="8"/>
      <c r="E141" s="9"/>
    </row>
    <row r="142" spans="1:5" x14ac:dyDescent="0.25">
      <c r="A142" s="7"/>
      <c r="B142" s="7"/>
      <c r="C142" s="8"/>
      <c r="E142" s="9"/>
    </row>
    <row r="143" spans="1:5" x14ac:dyDescent="0.25">
      <c r="A143" s="7"/>
      <c r="B143" s="7"/>
      <c r="C143" s="8"/>
      <c r="E143" s="9"/>
    </row>
    <row r="144" spans="1:5" x14ac:dyDescent="0.25">
      <c r="A144" s="7"/>
      <c r="B144" s="7"/>
      <c r="C144" s="8"/>
      <c r="E144" s="9"/>
    </row>
    <row r="145" spans="1:5" x14ac:dyDescent="0.25">
      <c r="A145" s="7"/>
      <c r="B145" s="7"/>
      <c r="C145" s="8"/>
      <c r="E145" s="9"/>
    </row>
    <row r="146" spans="1:5" x14ac:dyDescent="0.25">
      <c r="A146" s="7"/>
      <c r="B146" s="7"/>
      <c r="C146" s="8"/>
      <c r="E146" s="9"/>
    </row>
    <row r="147" spans="1:5" x14ac:dyDescent="0.25">
      <c r="A147" s="7"/>
      <c r="B147" s="7"/>
      <c r="C147" s="8"/>
      <c r="E147" s="9"/>
    </row>
    <row r="148" spans="1:5" x14ac:dyDescent="0.25">
      <c r="A148" s="7"/>
      <c r="B148" s="7"/>
      <c r="C148" s="8"/>
      <c r="E148" s="9"/>
    </row>
    <row r="149" spans="1:5" x14ac:dyDescent="0.25">
      <c r="A149" s="7"/>
      <c r="B149" s="7"/>
      <c r="C149" s="8"/>
      <c r="E149" s="9"/>
    </row>
    <row r="150" spans="1:5" x14ac:dyDescent="0.25">
      <c r="A150" s="7"/>
      <c r="B150" s="7"/>
      <c r="C150" s="8"/>
      <c r="E150" s="9"/>
    </row>
    <row r="151" spans="1:5" x14ac:dyDescent="0.25">
      <c r="A151" s="7"/>
      <c r="B151" s="7"/>
      <c r="C151" s="8"/>
      <c r="E151" s="9"/>
    </row>
    <row r="152" spans="1:5" x14ac:dyDescent="0.25">
      <c r="A152" s="7"/>
      <c r="B152" s="7"/>
      <c r="C152" s="8"/>
      <c r="E152" s="9"/>
    </row>
    <row r="153" spans="1:5" x14ac:dyDescent="0.25">
      <c r="A153" s="7"/>
      <c r="B153" s="7"/>
      <c r="C153" s="8"/>
      <c r="E153" s="9"/>
    </row>
    <row r="154" spans="1:5" x14ac:dyDescent="0.25">
      <c r="A154" s="7"/>
      <c r="B154" s="7"/>
      <c r="C154" s="8"/>
      <c r="E154" s="9"/>
    </row>
    <row r="155" spans="1:5" x14ac:dyDescent="0.25">
      <c r="A155" s="7"/>
      <c r="B155" s="7"/>
      <c r="C155" s="8"/>
      <c r="E155" s="9"/>
    </row>
    <row r="156" spans="1:5" x14ac:dyDescent="0.25">
      <c r="A156" s="7"/>
      <c r="B156" s="7"/>
      <c r="C156" s="8"/>
      <c r="E156" s="9"/>
    </row>
    <row r="157" spans="1:5" x14ac:dyDescent="0.25">
      <c r="A157" s="7"/>
      <c r="B157" s="7"/>
      <c r="C157" s="8"/>
      <c r="E157" s="9"/>
    </row>
    <row r="158" spans="1:5" x14ac:dyDescent="0.25">
      <c r="A158" s="7"/>
      <c r="B158" s="7"/>
      <c r="C158" s="8"/>
      <c r="E158" s="9"/>
    </row>
    <row r="159" spans="1:5" x14ac:dyDescent="0.25">
      <c r="A159" s="7"/>
      <c r="B159" s="7"/>
      <c r="C159" s="8"/>
      <c r="E159" s="9"/>
    </row>
    <row r="160" spans="1:5" x14ac:dyDescent="0.25">
      <c r="A160" s="7"/>
      <c r="B160" s="7"/>
      <c r="C160" s="8"/>
      <c r="E160" s="9"/>
    </row>
    <row r="161" spans="1:5" x14ac:dyDescent="0.25">
      <c r="A161" s="7"/>
      <c r="B161" s="7"/>
      <c r="C161" s="8"/>
      <c r="E161" s="9"/>
    </row>
    <row r="162" spans="1:5" x14ac:dyDescent="0.25">
      <c r="A162" s="7"/>
      <c r="B162" s="7"/>
      <c r="C162" s="8"/>
      <c r="E162" s="9"/>
    </row>
    <row r="163" spans="1:5" x14ac:dyDescent="0.25">
      <c r="A163" s="7"/>
      <c r="B163" s="7"/>
      <c r="C163" s="8"/>
      <c r="E163" s="9"/>
    </row>
    <row r="164" spans="1:5" x14ac:dyDescent="0.25">
      <c r="A164" s="7"/>
      <c r="B164" s="7"/>
      <c r="C164" s="8"/>
      <c r="E164" s="9"/>
    </row>
    <row r="165" spans="1:5" x14ac:dyDescent="0.25">
      <c r="A165" s="7"/>
      <c r="B165" s="7"/>
      <c r="C165" s="8"/>
      <c r="E165" s="9"/>
    </row>
    <row r="166" spans="1:5" x14ac:dyDescent="0.25">
      <c r="A166" s="7"/>
      <c r="B166" s="7"/>
      <c r="C166" s="8"/>
      <c r="E166" s="9"/>
    </row>
    <row r="167" spans="1:5" x14ac:dyDescent="0.25">
      <c r="A167" s="7"/>
      <c r="B167" s="7"/>
      <c r="C167" s="8"/>
      <c r="E167" s="9"/>
    </row>
    <row r="168" spans="1:5" x14ac:dyDescent="0.25">
      <c r="A168" s="7"/>
      <c r="B168" s="7"/>
      <c r="C168" s="8"/>
      <c r="E168" s="9"/>
    </row>
    <row r="169" spans="1:5" x14ac:dyDescent="0.25">
      <c r="A169" s="7"/>
      <c r="B169" s="7"/>
      <c r="C169" s="8"/>
      <c r="E169" s="9"/>
    </row>
    <row r="170" spans="1:5" x14ac:dyDescent="0.25">
      <c r="A170" s="7"/>
      <c r="B170" s="7"/>
      <c r="C170" s="8"/>
      <c r="E170" s="9"/>
    </row>
    <row r="171" spans="1:5" x14ac:dyDescent="0.25">
      <c r="A171" s="7"/>
      <c r="B171" s="7"/>
      <c r="C171" s="8"/>
      <c r="E171" s="9"/>
    </row>
    <row r="172" spans="1:5" x14ac:dyDescent="0.25">
      <c r="A172" s="7"/>
      <c r="B172" s="7"/>
      <c r="C172" s="8"/>
      <c r="E172" s="9"/>
    </row>
    <row r="173" spans="1:5" x14ac:dyDescent="0.25">
      <c r="A173" s="7"/>
      <c r="B173" s="7"/>
      <c r="C173" s="8"/>
      <c r="E173" s="9"/>
    </row>
    <row r="174" spans="1:5" x14ac:dyDescent="0.25">
      <c r="A174" s="7"/>
      <c r="B174" s="7"/>
      <c r="C174" s="8"/>
      <c r="E174" s="9"/>
    </row>
    <row r="175" spans="1:5" x14ac:dyDescent="0.25">
      <c r="A175" s="7"/>
      <c r="B175" s="7"/>
      <c r="C175" s="8"/>
      <c r="E175" s="9"/>
    </row>
    <row r="176" spans="1:5" x14ac:dyDescent="0.25">
      <c r="A176" s="7"/>
      <c r="B176" s="7"/>
      <c r="C176" s="8"/>
      <c r="E176" s="9"/>
    </row>
    <row r="177" spans="1:5" x14ac:dyDescent="0.25">
      <c r="A177" s="7"/>
      <c r="B177" s="7"/>
      <c r="C177" s="8"/>
      <c r="E177" s="9"/>
    </row>
    <row r="178" spans="1:5" x14ac:dyDescent="0.25">
      <c r="A178" s="7"/>
      <c r="B178" s="7"/>
      <c r="C178" s="8"/>
      <c r="E178" s="9"/>
    </row>
    <row r="179" spans="1:5" x14ac:dyDescent="0.25">
      <c r="A179" s="7"/>
      <c r="B179" s="7"/>
      <c r="C179" s="8"/>
      <c r="E179" s="9"/>
    </row>
    <row r="180" spans="1:5" x14ac:dyDescent="0.25">
      <c r="A180" s="7"/>
      <c r="B180" s="7"/>
      <c r="C180" s="8"/>
      <c r="E180" s="9"/>
    </row>
    <row r="181" spans="1:5" x14ac:dyDescent="0.25">
      <c r="A181" s="7"/>
      <c r="B181" s="7"/>
      <c r="C181" s="8"/>
      <c r="E181" s="9"/>
    </row>
    <row r="182" spans="1:5" x14ac:dyDescent="0.25">
      <c r="A182" s="7"/>
      <c r="B182" s="7"/>
      <c r="C182" s="8"/>
      <c r="E182" s="9"/>
    </row>
    <row r="183" spans="1:5" x14ac:dyDescent="0.25">
      <c r="A183" s="7"/>
      <c r="B183" s="7"/>
      <c r="C183" s="8"/>
      <c r="E183" s="9"/>
    </row>
    <row r="184" spans="1:5" x14ac:dyDescent="0.25">
      <c r="A184" s="7"/>
      <c r="B184" s="7"/>
      <c r="C184" s="8"/>
      <c r="E184" s="9"/>
    </row>
    <row r="185" spans="1:5" x14ac:dyDescent="0.25">
      <c r="A185" s="7"/>
      <c r="B185" s="7"/>
      <c r="C185" s="8"/>
      <c r="E185" s="9"/>
    </row>
    <row r="186" spans="1:5" x14ac:dyDescent="0.25">
      <c r="A186" s="7"/>
      <c r="B186" s="7"/>
      <c r="C186" s="8"/>
      <c r="E186" s="9"/>
    </row>
    <row r="187" spans="1:5" x14ac:dyDescent="0.25">
      <c r="A187" s="7"/>
      <c r="B187" s="7"/>
      <c r="C187" s="8"/>
      <c r="E187" s="9"/>
    </row>
    <row r="188" spans="1:5" x14ac:dyDescent="0.25">
      <c r="A188" s="7"/>
      <c r="B188" s="7"/>
      <c r="C188" s="8"/>
      <c r="E188" s="9"/>
    </row>
    <row r="189" spans="1:5" x14ac:dyDescent="0.25">
      <c r="A189" s="7"/>
      <c r="B189" s="7"/>
      <c r="C189" s="8"/>
      <c r="E189" s="9"/>
    </row>
    <row r="190" spans="1:5" x14ac:dyDescent="0.25">
      <c r="A190" s="7"/>
      <c r="B190" s="7"/>
      <c r="C190" s="8"/>
      <c r="E190" s="9"/>
    </row>
    <row r="191" spans="1:5" x14ac:dyDescent="0.25">
      <c r="A191" s="7"/>
      <c r="B191" s="7"/>
      <c r="E191" s="9"/>
    </row>
    <row r="266" spans="1:4" x14ac:dyDescent="0.25">
      <c r="D266" s="3"/>
    </row>
    <row r="268" spans="1:4" x14ac:dyDescent="0.25">
      <c r="A268" s="12"/>
      <c r="B268" s="13"/>
      <c r="C268" s="4"/>
    </row>
    <row r="269" spans="1:4" x14ac:dyDescent="0.25">
      <c r="A269" s="12"/>
      <c r="B269" s="13"/>
      <c r="C269" s="2"/>
    </row>
    <row r="436" spans="3:5" x14ac:dyDescent="0.25">
      <c r="C436" s="8"/>
      <c r="E436" s="9"/>
    </row>
  </sheetData>
  <pageMargins left="0.70866141732283472" right="0.70866141732283472"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1591F-8C02-4C20-8649-55F1573F67DB}">
  <dimension ref="A1:F515"/>
  <sheetViews>
    <sheetView showZeros="0" view="pageBreakPreview" topLeftCell="A83" zoomScale="115" zoomScaleNormal="100" zoomScaleSheetLayoutView="115" workbookViewId="0">
      <selection activeCell="B5" sqref="B5"/>
    </sheetView>
  </sheetViews>
  <sheetFormatPr defaultRowHeight="15.75" x14ac:dyDescent="0.25"/>
  <cols>
    <col min="1" max="1" width="7.85546875" style="10" customWidth="1"/>
    <col min="2" max="2" width="42.5703125" style="10" customWidth="1"/>
    <col min="3" max="3" width="8.5703125" style="11" customWidth="1"/>
    <col min="4" max="4" width="8.5703125" style="9" customWidth="1"/>
    <col min="5" max="5" width="8.5703125" style="10" customWidth="1"/>
    <col min="6" max="6" width="10.140625" style="152"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1</v>
      </c>
      <c r="B2" s="79" t="s">
        <v>242</v>
      </c>
      <c r="C2" s="80"/>
      <c r="D2" s="81"/>
      <c r="E2" s="82"/>
      <c r="F2" s="154"/>
    </row>
    <row r="3" spans="1:6" x14ac:dyDescent="0.2">
      <c r="A3" s="115"/>
      <c r="B3" s="75"/>
      <c r="C3" s="1"/>
      <c r="D3" s="76"/>
      <c r="E3" s="84"/>
    </row>
    <row r="4" spans="1:6" x14ac:dyDescent="0.2">
      <c r="A4" s="115"/>
      <c r="B4" s="21" t="s">
        <v>8</v>
      </c>
      <c r="C4" s="1"/>
      <c r="D4" s="76"/>
      <c r="E4" s="76"/>
    </row>
    <row r="5" spans="1:6" ht="51" x14ac:dyDescent="0.2">
      <c r="A5" s="115"/>
      <c r="B5" s="21" t="s">
        <v>19</v>
      </c>
      <c r="C5" s="1"/>
      <c r="D5" s="76"/>
      <c r="E5" s="76"/>
    </row>
    <row r="6" spans="1:6" x14ac:dyDescent="0.2">
      <c r="A6" s="115"/>
      <c r="B6" s="21"/>
      <c r="C6" s="1"/>
      <c r="D6" s="76"/>
      <c r="E6" s="76"/>
    </row>
    <row r="7" spans="1:6" ht="63.75" x14ac:dyDescent="0.2">
      <c r="A7" s="91" t="s">
        <v>0</v>
      </c>
      <c r="B7" s="86" t="s">
        <v>20</v>
      </c>
      <c r="C7" s="87"/>
      <c r="D7" s="88"/>
      <c r="E7" s="89"/>
    </row>
    <row r="8" spans="1:6" ht="25.5" x14ac:dyDescent="0.2">
      <c r="A8" s="91" t="s">
        <v>18</v>
      </c>
      <c r="B8" s="86" t="s">
        <v>21</v>
      </c>
      <c r="C8" s="92" t="s">
        <v>22</v>
      </c>
      <c r="D8" s="102">
        <v>1</v>
      </c>
      <c r="E8" s="89"/>
      <c r="F8" s="152">
        <f>D8*E8</f>
        <v>0</v>
      </c>
    </row>
    <row r="9" spans="1:6" x14ac:dyDescent="0.2">
      <c r="A9" s="115"/>
      <c r="B9" s="21"/>
      <c r="C9" s="118"/>
      <c r="D9" s="76"/>
      <c r="E9" s="94"/>
    </row>
    <row r="10" spans="1:6" ht="63.75" x14ac:dyDescent="0.2">
      <c r="A10" s="103" t="s">
        <v>1</v>
      </c>
      <c r="B10" s="86" t="s">
        <v>139</v>
      </c>
      <c r="C10" s="92" t="s">
        <v>22</v>
      </c>
      <c r="D10" s="102">
        <v>1</v>
      </c>
      <c r="E10" s="89"/>
      <c r="F10" s="152">
        <f>D10*E10</f>
        <v>0</v>
      </c>
    </row>
    <row r="11" spans="1:6" ht="12.75" x14ac:dyDescent="0.2">
      <c r="A11" s="103"/>
      <c r="B11" s="21"/>
      <c r="C11" s="97"/>
      <c r="D11" s="23"/>
      <c r="E11" s="89"/>
    </row>
    <row r="12" spans="1:6" ht="25.5" x14ac:dyDescent="0.2">
      <c r="A12" s="99" t="s">
        <v>3</v>
      </c>
      <c r="B12" s="96" t="s">
        <v>23</v>
      </c>
      <c r="C12" s="97"/>
      <c r="D12" s="98"/>
      <c r="E12" s="89"/>
    </row>
    <row r="13" spans="1:6" ht="29.65" customHeight="1" x14ac:dyDescent="0.2">
      <c r="A13" s="103"/>
      <c r="B13" s="96" t="s">
        <v>24</v>
      </c>
      <c r="C13" s="99"/>
      <c r="D13" s="99"/>
      <c r="E13" s="100"/>
    </row>
    <row r="14" spans="1:6" ht="38.25" x14ac:dyDescent="0.2">
      <c r="A14" s="103"/>
      <c r="B14" s="21" t="s">
        <v>29</v>
      </c>
      <c r="C14" s="99"/>
      <c r="D14" s="99"/>
      <c r="E14" s="100"/>
    </row>
    <row r="15" spans="1:6" ht="12.75" x14ac:dyDescent="0.2">
      <c r="A15" s="99"/>
      <c r="B15" s="96" t="s">
        <v>26</v>
      </c>
      <c r="C15" s="97" t="s">
        <v>2</v>
      </c>
      <c r="D15" s="102">
        <v>27</v>
      </c>
      <c r="E15" s="89"/>
      <c r="F15" s="152">
        <f>D15*E15</f>
        <v>0</v>
      </c>
    </row>
    <row r="16" spans="1:6" ht="12.75" x14ac:dyDescent="0.2">
      <c r="A16" s="103"/>
      <c r="B16" s="21"/>
      <c r="C16" s="97"/>
      <c r="D16" s="23"/>
      <c r="E16" s="89"/>
    </row>
    <row r="17" spans="1:6" ht="12.75" x14ac:dyDescent="0.2">
      <c r="A17" s="103"/>
      <c r="B17" s="21"/>
      <c r="C17" s="97"/>
      <c r="D17" s="23"/>
      <c r="E17" s="89"/>
    </row>
    <row r="18" spans="1:6" ht="25.5" x14ac:dyDescent="0.2">
      <c r="A18" s="99" t="s">
        <v>4</v>
      </c>
      <c r="B18" s="96" t="s">
        <v>96</v>
      </c>
      <c r="C18" s="97"/>
      <c r="D18" s="98"/>
      <c r="E18" s="89"/>
    </row>
    <row r="19" spans="1:6" ht="29.25" customHeight="1" x14ac:dyDescent="0.2">
      <c r="A19" s="103"/>
      <c r="B19" s="96" t="s">
        <v>24</v>
      </c>
      <c r="C19" s="99"/>
      <c r="D19" s="99"/>
      <c r="E19" s="100"/>
    </row>
    <row r="20" spans="1:6" ht="38.25" x14ac:dyDescent="0.2">
      <c r="A20" s="103"/>
      <c r="B20" s="21" t="s">
        <v>29</v>
      </c>
      <c r="C20" s="99"/>
      <c r="D20" s="99"/>
      <c r="E20" s="100"/>
    </row>
    <row r="21" spans="1:6" ht="12.75" x14ac:dyDescent="0.2">
      <c r="A21" s="99"/>
      <c r="B21" s="96" t="s">
        <v>26</v>
      </c>
      <c r="C21" s="97" t="s">
        <v>2</v>
      </c>
      <c r="D21" s="102">
        <v>11</v>
      </c>
      <c r="E21" s="89"/>
      <c r="F21" s="152">
        <f>D21*E21</f>
        <v>0</v>
      </c>
    </row>
    <row r="22" spans="1:6" ht="12.75" x14ac:dyDescent="0.2">
      <c r="A22" s="103"/>
      <c r="B22" s="21"/>
      <c r="C22" s="97"/>
      <c r="D22" s="23"/>
      <c r="E22" s="89"/>
    </row>
    <row r="23" spans="1:6" ht="12.75" x14ac:dyDescent="0.2">
      <c r="A23" s="99" t="s">
        <v>5</v>
      </c>
      <c r="B23" s="96" t="s">
        <v>88</v>
      </c>
      <c r="C23" s="97"/>
      <c r="D23" s="98"/>
      <c r="E23" s="89"/>
    </row>
    <row r="24" spans="1:6" ht="38.25" x14ac:dyDescent="0.2">
      <c r="A24" s="103"/>
      <c r="B24" s="96" t="s">
        <v>24</v>
      </c>
      <c r="C24" s="99"/>
      <c r="D24" s="99"/>
      <c r="E24" s="100"/>
    </row>
    <row r="25" spans="1:6" ht="38.25" x14ac:dyDescent="0.2">
      <c r="A25" s="103"/>
      <c r="B25" s="21" t="s">
        <v>29</v>
      </c>
      <c r="C25" s="99"/>
      <c r="D25" s="99"/>
      <c r="E25" s="100"/>
    </row>
    <row r="26" spans="1:6" ht="12.75" x14ac:dyDescent="0.2">
      <c r="A26" s="99"/>
      <c r="B26" s="96" t="s">
        <v>27</v>
      </c>
      <c r="C26" s="97" t="s">
        <v>10</v>
      </c>
      <c r="D26" s="89">
        <v>175</v>
      </c>
      <c r="E26" s="89"/>
      <c r="F26" s="152">
        <f>D26*E26</f>
        <v>0</v>
      </c>
    </row>
    <row r="27" spans="1:6" ht="12.75" x14ac:dyDescent="0.2">
      <c r="A27" s="103"/>
      <c r="B27" s="21"/>
      <c r="C27" s="97"/>
      <c r="D27" s="23"/>
      <c r="E27" s="89"/>
    </row>
    <row r="28" spans="1:6" ht="25.5" x14ac:dyDescent="0.2">
      <c r="A28" s="99" t="s">
        <v>6</v>
      </c>
      <c r="B28" s="96" t="s">
        <v>28</v>
      </c>
      <c r="C28" s="97"/>
      <c r="D28" s="98"/>
      <c r="E28" s="89"/>
    </row>
    <row r="29" spans="1:6" ht="30.4" customHeight="1" x14ac:dyDescent="0.2">
      <c r="A29" s="103"/>
      <c r="B29" s="96" t="s">
        <v>24</v>
      </c>
      <c r="C29" s="99"/>
      <c r="D29" s="99"/>
      <c r="E29" s="100"/>
    </row>
    <row r="30" spans="1:6" ht="38.25" x14ac:dyDescent="0.2">
      <c r="A30" s="103"/>
      <c r="B30" s="21" t="s">
        <v>29</v>
      </c>
      <c r="C30" s="97"/>
      <c r="D30" s="23"/>
      <c r="E30" s="89"/>
    </row>
    <row r="31" spans="1:6" ht="12.75" x14ac:dyDescent="0.2">
      <c r="A31" s="99"/>
      <c r="B31" s="96" t="s">
        <v>26</v>
      </c>
      <c r="C31" s="97" t="s">
        <v>2</v>
      </c>
      <c r="D31" s="102">
        <v>10</v>
      </c>
      <c r="E31" s="89"/>
      <c r="F31" s="152">
        <f>D31*E31</f>
        <v>0</v>
      </c>
    </row>
    <row r="32" spans="1:6" ht="12.75" x14ac:dyDescent="0.2">
      <c r="A32" s="99"/>
      <c r="B32" s="96"/>
      <c r="C32" s="97"/>
      <c r="D32" s="102"/>
      <c r="E32" s="89"/>
    </row>
    <row r="33" spans="1:6" ht="25.5" x14ac:dyDescent="0.2">
      <c r="A33" s="103" t="s">
        <v>7</v>
      </c>
      <c r="B33" s="21" t="s">
        <v>30</v>
      </c>
      <c r="C33" s="97"/>
      <c r="D33" s="23"/>
      <c r="E33" s="89"/>
    </row>
    <row r="34" spans="1:6" ht="38.25" x14ac:dyDescent="0.2">
      <c r="A34" s="103"/>
      <c r="B34" s="21" t="s">
        <v>29</v>
      </c>
      <c r="C34" s="97"/>
      <c r="D34" s="23"/>
      <c r="E34" s="89"/>
    </row>
    <row r="35" spans="1:6" ht="12.75" x14ac:dyDescent="0.2">
      <c r="A35" s="103" t="s">
        <v>18</v>
      </c>
      <c r="B35" s="21" t="s">
        <v>97</v>
      </c>
      <c r="C35" s="97" t="s">
        <v>2</v>
      </c>
      <c r="D35" s="102">
        <v>2</v>
      </c>
      <c r="E35" s="89"/>
      <c r="F35" s="152">
        <f t="shared" ref="F35:F41" si="0">D35*E35</f>
        <v>0</v>
      </c>
    </row>
    <row r="36" spans="1:6" ht="12.75" x14ac:dyDescent="0.2">
      <c r="A36" s="103" t="s">
        <v>18</v>
      </c>
      <c r="B36" s="21" t="s">
        <v>98</v>
      </c>
      <c r="C36" s="97" t="s">
        <v>2</v>
      </c>
      <c r="D36" s="102">
        <v>2</v>
      </c>
      <c r="E36" s="89"/>
      <c r="F36" s="152">
        <f t="shared" si="0"/>
        <v>0</v>
      </c>
    </row>
    <row r="37" spans="1:6" ht="12.75" x14ac:dyDescent="0.2">
      <c r="A37" s="103" t="s">
        <v>18</v>
      </c>
      <c r="B37" s="21" t="s">
        <v>100</v>
      </c>
      <c r="C37" s="97" t="s">
        <v>2</v>
      </c>
      <c r="D37" s="102">
        <v>1</v>
      </c>
      <c r="E37" s="89"/>
      <c r="F37" s="152">
        <f t="shared" si="0"/>
        <v>0</v>
      </c>
    </row>
    <row r="38" spans="1:6" ht="12.75" x14ac:dyDescent="0.2">
      <c r="A38" s="103" t="s">
        <v>18</v>
      </c>
      <c r="B38" s="21" t="s">
        <v>99</v>
      </c>
      <c r="C38" s="97" t="s">
        <v>2</v>
      </c>
      <c r="D38" s="102">
        <v>7</v>
      </c>
      <c r="E38" s="89"/>
      <c r="F38" s="152">
        <f t="shared" si="0"/>
        <v>0</v>
      </c>
    </row>
    <row r="39" spans="1:6" ht="12.75" x14ac:dyDescent="0.2">
      <c r="A39" s="103" t="s">
        <v>18</v>
      </c>
      <c r="B39" s="21" t="s">
        <v>101</v>
      </c>
      <c r="C39" s="97" t="s">
        <v>2</v>
      </c>
      <c r="D39" s="102">
        <v>1</v>
      </c>
      <c r="E39" s="89"/>
      <c r="F39" s="152">
        <f t="shared" si="0"/>
        <v>0</v>
      </c>
    </row>
    <row r="40" spans="1:6" ht="12.75" x14ac:dyDescent="0.2">
      <c r="A40" s="103" t="s">
        <v>18</v>
      </c>
      <c r="B40" s="21" t="s">
        <v>82</v>
      </c>
      <c r="C40" s="97" t="s">
        <v>2</v>
      </c>
      <c r="D40" s="102">
        <v>1</v>
      </c>
      <c r="E40" s="89"/>
      <c r="F40" s="152">
        <f t="shared" si="0"/>
        <v>0</v>
      </c>
    </row>
    <row r="41" spans="1:6" ht="12.75" x14ac:dyDescent="0.2">
      <c r="A41" s="103" t="s">
        <v>18</v>
      </c>
      <c r="B41" s="21" t="s">
        <v>102</v>
      </c>
      <c r="C41" s="97" t="s">
        <v>2</v>
      </c>
      <c r="D41" s="102">
        <v>11</v>
      </c>
      <c r="E41" s="89"/>
      <c r="F41" s="152">
        <f t="shared" si="0"/>
        <v>0</v>
      </c>
    </row>
    <row r="42" spans="1:6" ht="12.75" x14ac:dyDescent="0.2">
      <c r="A42" s="103"/>
      <c r="B42" s="21"/>
      <c r="C42" s="97"/>
      <c r="D42" s="104"/>
      <c r="E42" s="89"/>
    </row>
    <row r="43" spans="1:6" ht="38.25" x14ac:dyDescent="0.2">
      <c r="A43" s="103" t="s">
        <v>9</v>
      </c>
      <c r="B43" s="21" t="s">
        <v>32</v>
      </c>
      <c r="C43" s="97"/>
      <c r="D43" s="23"/>
      <c r="E43" s="89"/>
    </row>
    <row r="44" spans="1:6" ht="38.25" x14ac:dyDescent="0.2">
      <c r="A44" s="103"/>
      <c r="B44" s="21" t="s">
        <v>33</v>
      </c>
      <c r="C44" s="97" t="s">
        <v>34</v>
      </c>
      <c r="D44" s="89">
        <f>9.1+4.5</f>
        <v>13.6</v>
      </c>
      <c r="E44" s="89"/>
      <c r="F44" s="152">
        <f>D44*E44</f>
        <v>0</v>
      </c>
    </row>
    <row r="45" spans="1:6" ht="12.75" x14ac:dyDescent="0.2">
      <c r="A45" s="103"/>
      <c r="B45" s="21"/>
      <c r="C45" s="97"/>
      <c r="D45" s="23"/>
      <c r="E45" s="89"/>
    </row>
    <row r="46" spans="1:6" x14ac:dyDescent="0.25">
      <c r="A46" s="103" t="s">
        <v>12</v>
      </c>
      <c r="B46" s="21" t="s">
        <v>103</v>
      </c>
    </row>
    <row r="47" spans="1:6" ht="40.9" customHeight="1" x14ac:dyDescent="0.25">
      <c r="A47" s="103"/>
      <c r="B47" s="21" t="s">
        <v>56</v>
      </c>
    </row>
    <row r="48" spans="1:6" ht="12.75" x14ac:dyDescent="0.2">
      <c r="A48" s="103"/>
      <c r="B48" s="21" t="s">
        <v>57</v>
      </c>
      <c r="C48" s="97" t="s">
        <v>10</v>
      </c>
      <c r="D48" s="23">
        <v>200</v>
      </c>
      <c r="E48" s="23"/>
      <c r="F48" s="152">
        <f>D48*E48</f>
        <v>0</v>
      </c>
    </row>
    <row r="49" spans="1:6" ht="12.75" x14ac:dyDescent="0.2">
      <c r="A49" s="103"/>
      <c r="B49" s="21"/>
      <c r="C49" s="97"/>
      <c r="D49" s="23"/>
      <c r="E49" s="23"/>
    </row>
    <row r="50" spans="1:6" ht="15" customHeight="1" x14ac:dyDescent="0.2">
      <c r="A50" s="103" t="s">
        <v>13</v>
      </c>
      <c r="B50" s="21" t="s">
        <v>52</v>
      </c>
      <c r="C50" s="97"/>
      <c r="D50" s="23"/>
      <c r="E50" s="89"/>
    </row>
    <row r="51" spans="1:6" ht="12.75" x14ac:dyDescent="0.2">
      <c r="A51" s="103"/>
      <c r="B51" s="21" t="s">
        <v>53</v>
      </c>
      <c r="C51" s="97"/>
      <c r="D51" s="23"/>
      <c r="E51" s="89"/>
    </row>
    <row r="52" spans="1:6" ht="15" customHeight="1" x14ac:dyDescent="0.2">
      <c r="A52" s="103" t="s">
        <v>18</v>
      </c>
      <c r="B52" s="21" t="s">
        <v>104</v>
      </c>
      <c r="C52" s="97"/>
      <c r="D52" s="23"/>
      <c r="E52" s="89"/>
    </row>
    <row r="53" spans="1:6" ht="12.75" x14ac:dyDescent="0.2">
      <c r="A53" s="103" t="s">
        <v>18</v>
      </c>
      <c r="B53" s="21" t="s">
        <v>55</v>
      </c>
      <c r="C53" s="97"/>
      <c r="D53" s="23"/>
      <c r="E53" s="89"/>
    </row>
    <row r="54" spans="1:6" ht="40.9" customHeight="1" x14ac:dyDescent="0.25">
      <c r="A54" s="103"/>
      <c r="B54" s="21" t="s">
        <v>56</v>
      </c>
      <c r="C54" s="97"/>
      <c r="E54" s="89"/>
    </row>
    <row r="55" spans="1:6" ht="12.75" x14ac:dyDescent="0.2">
      <c r="A55" s="103"/>
      <c r="B55" s="21" t="s">
        <v>57</v>
      </c>
      <c r="C55" s="97" t="s">
        <v>10</v>
      </c>
      <c r="D55" s="23">
        <f>D48</f>
        <v>200</v>
      </c>
      <c r="E55" s="89"/>
      <c r="F55" s="152">
        <f>D55*E55</f>
        <v>0</v>
      </c>
    </row>
    <row r="56" spans="1:6" ht="15" customHeight="1" x14ac:dyDescent="0.2">
      <c r="A56" s="103"/>
      <c r="B56" s="21"/>
      <c r="C56" s="97"/>
      <c r="D56" s="23"/>
      <c r="E56" s="89"/>
    </row>
    <row r="57" spans="1:6" ht="27" customHeight="1" x14ac:dyDescent="0.2">
      <c r="A57" s="103" t="s">
        <v>14</v>
      </c>
      <c r="B57" s="21" t="s">
        <v>107</v>
      </c>
      <c r="C57" s="97"/>
      <c r="D57" s="23"/>
      <c r="E57" s="89"/>
    </row>
    <row r="58" spans="1:6" ht="12.75" x14ac:dyDescent="0.2">
      <c r="A58" s="103"/>
      <c r="B58" s="21" t="s">
        <v>59</v>
      </c>
      <c r="C58" s="97"/>
      <c r="D58" s="23"/>
      <c r="E58" s="89"/>
    </row>
    <row r="59" spans="1:6" ht="30.4" customHeight="1" x14ac:dyDescent="0.2">
      <c r="A59" s="103" t="s">
        <v>18</v>
      </c>
      <c r="B59" s="21" t="s">
        <v>225</v>
      </c>
      <c r="C59" s="97"/>
      <c r="D59" s="23"/>
      <c r="E59" s="89"/>
    </row>
    <row r="60" spans="1:6" ht="13.15" customHeight="1" x14ac:dyDescent="0.2">
      <c r="A60" s="103" t="s">
        <v>18</v>
      </c>
      <c r="B60" s="21" t="s">
        <v>63</v>
      </c>
      <c r="C60" s="97"/>
      <c r="D60" s="23"/>
      <c r="E60" s="89"/>
    </row>
    <row r="61" spans="1:6" ht="41.65" customHeight="1" x14ac:dyDescent="0.2">
      <c r="A61" s="103"/>
      <c r="B61" s="21" t="s">
        <v>56</v>
      </c>
      <c r="C61" s="97"/>
      <c r="D61" s="23"/>
      <c r="E61" s="89"/>
    </row>
    <row r="62" spans="1:6" ht="12.75" x14ac:dyDescent="0.2">
      <c r="A62" s="103"/>
      <c r="B62" s="21" t="s">
        <v>64</v>
      </c>
      <c r="C62" s="97" t="s">
        <v>10</v>
      </c>
      <c r="D62" s="89">
        <v>175</v>
      </c>
      <c r="E62" s="89"/>
      <c r="F62" s="152">
        <f>D62*E62</f>
        <v>0</v>
      </c>
    </row>
    <row r="63" spans="1:6" ht="12.75" x14ac:dyDescent="0.2">
      <c r="A63" s="103"/>
      <c r="B63" s="21"/>
      <c r="C63" s="97"/>
      <c r="D63" s="104"/>
      <c r="E63" s="89"/>
    </row>
    <row r="64" spans="1:6" ht="42" customHeight="1" x14ac:dyDescent="0.2">
      <c r="A64" s="103" t="s">
        <v>15</v>
      </c>
      <c r="B64" s="21" t="s">
        <v>226</v>
      </c>
      <c r="C64" s="97"/>
      <c r="D64" s="104"/>
      <c r="E64" s="89"/>
    </row>
    <row r="65" spans="1:6" ht="54.75" customHeight="1" x14ac:dyDescent="0.2">
      <c r="A65" s="103"/>
      <c r="B65" s="21" t="s">
        <v>66</v>
      </c>
      <c r="C65" s="97" t="s">
        <v>11</v>
      </c>
      <c r="D65" s="126">
        <f>150*0.15</f>
        <v>22.5</v>
      </c>
      <c r="E65" s="89"/>
      <c r="F65" s="152">
        <f>D65*E65</f>
        <v>0</v>
      </c>
    </row>
    <row r="66" spans="1:6" ht="12.75" x14ac:dyDescent="0.2">
      <c r="A66" s="103"/>
      <c r="B66" s="21"/>
      <c r="C66" s="97"/>
      <c r="D66" s="104"/>
      <c r="E66" s="89"/>
    </row>
    <row r="67" spans="1:6" ht="15" customHeight="1" x14ac:dyDescent="0.2">
      <c r="A67" s="103"/>
      <c r="B67" s="21"/>
      <c r="C67" s="97"/>
      <c r="D67" s="104"/>
      <c r="E67" s="89"/>
    </row>
    <row r="68" spans="1:6" ht="38.25" x14ac:dyDescent="0.2">
      <c r="A68" s="103" t="s">
        <v>16</v>
      </c>
      <c r="B68" s="21" t="s">
        <v>67</v>
      </c>
      <c r="C68" s="97"/>
      <c r="D68" s="104"/>
      <c r="E68" s="89"/>
    </row>
    <row r="69" spans="1:6" ht="63.75" x14ac:dyDescent="0.2">
      <c r="A69" s="103"/>
      <c r="B69" s="21" t="s">
        <v>68</v>
      </c>
      <c r="C69" s="97" t="s">
        <v>11</v>
      </c>
      <c r="D69" s="126">
        <f>100*0.1</f>
        <v>10</v>
      </c>
      <c r="E69" s="89"/>
      <c r="F69" s="152">
        <f>D69*E69</f>
        <v>0</v>
      </c>
    </row>
    <row r="70" spans="1:6" ht="12.75" x14ac:dyDescent="0.2">
      <c r="A70" s="103"/>
      <c r="B70" s="21"/>
      <c r="C70" s="97"/>
      <c r="D70" s="23"/>
      <c r="E70" s="89"/>
    </row>
    <row r="71" spans="1:6" ht="38.25" x14ac:dyDescent="0.2">
      <c r="A71" s="103" t="s">
        <v>17</v>
      </c>
      <c r="B71" s="21" t="s">
        <v>106</v>
      </c>
      <c r="C71" s="119"/>
      <c r="D71" s="23"/>
      <c r="E71" s="89"/>
    </row>
    <row r="72" spans="1:6" ht="38.25" x14ac:dyDescent="0.2">
      <c r="A72" s="103"/>
      <c r="B72" s="21" t="s">
        <v>70</v>
      </c>
      <c r="C72" s="97"/>
      <c r="D72" s="104"/>
      <c r="E72" s="89"/>
    </row>
    <row r="73" spans="1:6" ht="51" x14ac:dyDescent="0.2">
      <c r="A73" s="103"/>
      <c r="B73" s="21" t="s">
        <v>71</v>
      </c>
      <c r="C73" s="97" t="s">
        <v>11</v>
      </c>
      <c r="D73" s="126">
        <f>132*0.15+16</f>
        <v>35.799999999999997</v>
      </c>
      <c r="E73" s="89"/>
      <c r="F73" s="152">
        <f>D73*E73</f>
        <v>0</v>
      </c>
    </row>
    <row r="74" spans="1:6" ht="12.75" x14ac:dyDescent="0.2">
      <c r="A74" s="103"/>
      <c r="B74" s="21"/>
      <c r="C74" s="97"/>
      <c r="D74" s="23"/>
      <c r="E74" s="89"/>
    </row>
    <row r="75" spans="1:6" ht="25.5" x14ac:dyDescent="0.2">
      <c r="A75" s="103" t="s">
        <v>65</v>
      </c>
      <c r="B75" s="127" t="s">
        <v>105</v>
      </c>
      <c r="C75" s="119"/>
      <c r="D75" s="23"/>
      <c r="E75" s="89"/>
    </row>
    <row r="76" spans="1:6" ht="51" x14ac:dyDescent="0.2">
      <c r="A76" s="103"/>
      <c r="B76" s="21" t="s">
        <v>71</v>
      </c>
      <c r="C76" s="97" t="s">
        <v>11</v>
      </c>
      <c r="D76" s="126">
        <f>20*0.15</f>
        <v>3</v>
      </c>
      <c r="E76" s="89"/>
      <c r="F76" s="152">
        <f>D76*E76</f>
        <v>0</v>
      </c>
    </row>
    <row r="77" spans="1:6" ht="12.75" x14ac:dyDescent="0.2">
      <c r="A77" s="103"/>
      <c r="B77" s="21"/>
      <c r="C77" s="97"/>
      <c r="D77" s="126"/>
      <c r="E77" s="89"/>
    </row>
    <row r="78" spans="1:6" ht="25.5" x14ac:dyDescent="0.2">
      <c r="A78" s="103" t="s">
        <v>116</v>
      </c>
      <c r="B78" s="21" t="s">
        <v>176</v>
      </c>
      <c r="C78" s="97"/>
      <c r="D78" s="126"/>
      <c r="E78" s="89"/>
    </row>
    <row r="79" spans="1:6" ht="15" customHeight="1" x14ac:dyDescent="0.2">
      <c r="A79" s="97" t="s">
        <v>36</v>
      </c>
      <c r="B79" s="21" t="s">
        <v>45</v>
      </c>
      <c r="C79" s="143"/>
      <c r="D79" s="105"/>
      <c r="E79" s="106"/>
    </row>
    <row r="80" spans="1:6" ht="102" x14ac:dyDescent="0.2">
      <c r="A80" s="103"/>
      <c r="B80" s="21" t="s">
        <v>46</v>
      </c>
      <c r="C80" s="141"/>
      <c r="D80" s="23"/>
      <c r="E80" s="89"/>
    </row>
    <row r="81" spans="1:6" ht="25.5" x14ac:dyDescent="0.2">
      <c r="A81" s="103"/>
      <c r="B81" s="21" t="s">
        <v>47</v>
      </c>
      <c r="C81" s="141" t="s">
        <v>10</v>
      </c>
      <c r="D81" s="23">
        <v>5</v>
      </c>
      <c r="E81" s="89"/>
      <c r="F81" s="152">
        <f>D81*E81</f>
        <v>0</v>
      </c>
    </row>
    <row r="82" spans="1:6" ht="15" customHeight="1" x14ac:dyDescent="0.2">
      <c r="A82" s="103"/>
      <c r="B82" s="21"/>
      <c r="C82" s="141"/>
      <c r="D82" s="23"/>
      <c r="E82" s="89"/>
    </row>
    <row r="83" spans="1:6" ht="25.5" x14ac:dyDescent="0.2">
      <c r="A83" s="103" t="s">
        <v>44</v>
      </c>
      <c r="B83" s="21" t="s">
        <v>49</v>
      </c>
      <c r="C83" s="141"/>
      <c r="D83" s="23"/>
      <c r="E83" s="89"/>
    </row>
    <row r="84" spans="1:6" ht="15" customHeight="1" x14ac:dyDescent="0.2">
      <c r="A84" s="103"/>
      <c r="B84" s="21" t="s">
        <v>50</v>
      </c>
      <c r="C84" s="141"/>
      <c r="D84" s="23"/>
      <c r="E84" s="89"/>
    </row>
    <row r="85" spans="1:6" ht="25.5" x14ac:dyDescent="0.2">
      <c r="A85" s="103"/>
      <c r="B85" s="21" t="s">
        <v>51</v>
      </c>
      <c r="C85" s="141" t="s">
        <v>10</v>
      </c>
      <c r="D85" s="23">
        <v>5</v>
      </c>
      <c r="E85" s="89"/>
      <c r="F85" s="152">
        <f>D85*E85</f>
        <v>0</v>
      </c>
    </row>
    <row r="86" spans="1:6" ht="12.75" x14ac:dyDescent="0.2">
      <c r="A86" s="103"/>
      <c r="B86" s="21"/>
      <c r="C86" s="97"/>
      <c r="D86" s="126"/>
      <c r="E86" s="89"/>
    </row>
    <row r="87" spans="1:6" ht="25.5" x14ac:dyDescent="0.2">
      <c r="A87" s="103" t="s">
        <v>171</v>
      </c>
      <c r="B87" s="21" t="s">
        <v>72</v>
      </c>
      <c r="C87" s="97"/>
      <c r="D87" s="23"/>
      <c r="E87" s="89"/>
    </row>
    <row r="88" spans="1:6" ht="12.75" x14ac:dyDescent="0.2">
      <c r="A88" s="103"/>
      <c r="B88" s="21" t="s">
        <v>73</v>
      </c>
      <c r="C88" s="97" t="s">
        <v>10</v>
      </c>
      <c r="D88" s="23">
        <v>100</v>
      </c>
      <c r="E88" s="89"/>
      <c r="F88" s="152">
        <f>D88*E88</f>
        <v>0</v>
      </c>
    </row>
    <row r="89" spans="1:6" ht="12.75" x14ac:dyDescent="0.2">
      <c r="A89" s="103"/>
      <c r="B89" s="21"/>
      <c r="C89" s="97"/>
      <c r="D89" s="23"/>
      <c r="E89" s="89"/>
    </row>
    <row r="90" spans="1:6" ht="63.75" x14ac:dyDescent="0.2">
      <c r="A90" s="103" t="s">
        <v>239</v>
      </c>
      <c r="B90" s="21" t="s">
        <v>238</v>
      </c>
      <c r="C90" s="97" t="s">
        <v>10</v>
      </c>
      <c r="D90" s="23">
        <v>200</v>
      </c>
      <c r="E90" s="89"/>
      <c r="F90" s="152">
        <f>D90*E90</f>
        <v>0</v>
      </c>
    </row>
    <row r="91" spans="1:6" ht="12.75" x14ac:dyDescent="0.2">
      <c r="A91" s="103"/>
      <c r="B91" s="21"/>
      <c r="C91" s="22"/>
      <c r="D91" s="23"/>
      <c r="E91" s="89"/>
    </row>
    <row r="92" spans="1:6" ht="31.5" x14ac:dyDescent="0.25">
      <c r="A92" s="159">
        <v>1</v>
      </c>
      <c r="B92" s="158" t="s">
        <v>214</v>
      </c>
      <c r="C92" s="80"/>
      <c r="D92" s="81"/>
      <c r="E92" s="82"/>
      <c r="F92" s="180">
        <f>SUM(F6:F91)</f>
        <v>0</v>
      </c>
    </row>
    <row r="93" spans="1:6" ht="12.75" x14ac:dyDescent="0.2">
      <c r="A93" s="103"/>
      <c r="B93" s="21"/>
      <c r="C93" s="22"/>
      <c r="D93" s="23"/>
      <c r="E93" s="89"/>
    </row>
    <row r="94" spans="1:6" x14ac:dyDescent="0.25">
      <c r="A94" s="7"/>
      <c r="B94" s="7"/>
      <c r="C94" s="8"/>
    </row>
    <row r="95" spans="1:6" x14ac:dyDescent="0.25">
      <c r="A95" s="7"/>
      <c r="B95" s="7"/>
      <c r="C95" s="8"/>
    </row>
    <row r="96" spans="1:6" x14ac:dyDescent="0.25">
      <c r="A96" s="7"/>
      <c r="B96" s="7"/>
      <c r="C96" s="8"/>
    </row>
    <row r="97" spans="1:3" x14ac:dyDescent="0.25">
      <c r="A97" s="7"/>
      <c r="B97" s="7"/>
      <c r="C97" s="8"/>
    </row>
    <row r="98" spans="1:3" x14ac:dyDescent="0.25">
      <c r="A98" s="7"/>
      <c r="B98" s="7"/>
      <c r="C98" s="8"/>
    </row>
    <row r="99" spans="1:3" x14ac:dyDescent="0.25">
      <c r="A99" s="7"/>
      <c r="B99" s="7"/>
      <c r="C99" s="8"/>
    </row>
    <row r="100" spans="1:3" x14ac:dyDescent="0.25">
      <c r="A100" s="7"/>
      <c r="B100" s="7"/>
      <c r="C100" s="8"/>
    </row>
    <row r="101" spans="1:3" x14ac:dyDescent="0.25">
      <c r="A101" s="7"/>
      <c r="B101" s="7"/>
      <c r="C101" s="8"/>
    </row>
    <row r="102" spans="1:3" x14ac:dyDescent="0.25">
      <c r="A102" s="7"/>
      <c r="B102" s="7"/>
      <c r="C102" s="8"/>
    </row>
    <row r="103" spans="1:3" x14ac:dyDescent="0.25">
      <c r="A103" s="7"/>
      <c r="B103" s="7"/>
      <c r="C103" s="8"/>
    </row>
    <row r="104" spans="1:3" x14ac:dyDescent="0.25">
      <c r="A104" s="7"/>
      <c r="B104" s="7"/>
      <c r="C104" s="8"/>
    </row>
    <row r="105" spans="1:3" x14ac:dyDescent="0.25">
      <c r="A105" s="7"/>
      <c r="B105" s="7"/>
      <c r="C105" s="8"/>
    </row>
    <row r="106" spans="1:3" x14ac:dyDescent="0.25">
      <c r="A106" s="7"/>
      <c r="B106" s="7"/>
      <c r="C106" s="8"/>
    </row>
    <row r="107" spans="1:3" x14ac:dyDescent="0.25">
      <c r="A107" s="7"/>
      <c r="B107" s="7"/>
      <c r="C107" s="8"/>
    </row>
    <row r="108" spans="1:3" x14ac:dyDescent="0.25">
      <c r="A108" s="7"/>
      <c r="B108" s="7"/>
      <c r="C108" s="8"/>
    </row>
    <row r="109" spans="1:3" x14ac:dyDescent="0.25">
      <c r="A109" s="7"/>
      <c r="B109" s="7"/>
      <c r="C109" s="8"/>
    </row>
    <row r="110" spans="1:3" x14ac:dyDescent="0.25">
      <c r="A110" s="7"/>
      <c r="B110" s="7"/>
      <c r="C110" s="8"/>
    </row>
    <row r="111" spans="1:3" x14ac:dyDescent="0.25">
      <c r="A111" s="7"/>
      <c r="B111" s="7"/>
      <c r="C111" s="8"/>
    </row>
    <row r="112" spans="1:3" x14ac:dyDescent="0.25">
      <c r="A112" s="7"/>
      <c r="B112" s="7"/>
      <c r="C112" s="8"/>
    </row>
    <row r="113" spans="1:3" x14ac:dyDescent="0.25">
      <c r="A113" s="7"/>
      <c r="B113" s="7"/>
      <c r="C113" s="8"/>
    </row>
    <row r="114" spans="1:3" x14ac:dyDescent="0.25">
      <c r="A114" s="7"/>
      <c r="B114" s="7"/>
      <c r="C114" s="8"/>
    </row>
    <row r="115" spans="1:3" x14ac:dyDescent="0.25">
      <c r="A115" s="7"/>
      <c r="B115" s="7"/>
      <c r="C115" s="8"/>
    </row>
    <row r="116" spans="1:3" x14ac:dyDescent="0.25">
      <c r="A116" s="7"/>
      <c r="B116" s="7"/>
      <c r="C116" s="8"/>
    </row>
    <row r="117" spans="1:3" x14ac:dyDescent="0.25">
      <c r="A117" s="7"/>
      <c r="B117" s="7"/>
      <c r="C117" s="8"/>
    </row>
    <row r="118" spans="1:3" x14ac:dyDescent="0.25">
      <c r="A118" s="7"/>
      <c r="B118" s="7"/>
      <c r="C118" s="8"/>
    </row>
    <row r="119" spans="1:3" x14ac:dyDescent="0.25">
      <c r="A119" s="7"/>
      <c r="B119" s="7"/>
      <c r="C119" s="8"/>
    </row>
    <row r="120" spans="1:3" x14ac:dyDescent="0.25">
      <c r="A120" s="7"/>
      <c r="B120" s="7"/>
      <c r="C120" s="8"/>
    </row>
    <row r="121" spans="1:3" x14ac:dyDescent="0.25">
      <c r="A121" s="7"/>
      <c r="B121" s="7"/>
      <c r="C121" s="8"/>
    </row>
    <row r="122" spans="1:3" x14ac:dyDescent="0.25">
      <c r="A122" s="7"/>
      <c r="B122" s="7"/>
      <c r="C122" s="8"/>
    </row>
    <row r="123" spans="1:3" x14ac:dyDescent="0.25">
      <c r="A123" s="7"/>
      <c r="B123" s="7"/>
      <c r="C123" s="8"/>
    </row>
    <row r="124" spans="1:3" x14ac:dyDescent="0.25">
      <c r="A124" s="7"/>
      <c r="B124" s="7"/>
      <c r="C124" s="8"/>
    </row>
    <row r="125" spans="1:3" x14ac:dyDescent="0.25">
      <c r="A125" s="7"/>
      <c r="B125" s="7"/>
      <c r="C125" s="8"/>
    </row>
    <row r="126" spans="1:3" x14ac:dyDescent="0.25">
      <c r="A126" s="7"/>
      <c r="B126" s="7"/>
      <c r="C126" s="8"/>
    </row>
    <row r="127" spans="1:3" x14ac:dyDescent="0.25">
      <c r="A127" s="7"/>
      <c r="B127" s="7"/>
      <c r="C127" s="8"/>
    </row>
    <row r="128" spans="1:3" x14ac:dyDescent="0.25">
      <c r="A128" s="7"/>
      <c r="B128" s="7"/>
      <c r="C128" s="8"/>
    </row>
    <row r="129" spans="1:3" x14ac:dyDescent="0.25">
      <c r="A129" s="7"/>
      <c r="B129" s="7"/>
      <c r="C129" s="8"/>
    </row>
    <row r="130" spans="1:3" x14ac:dyDescent="0.25">
      <c r="A130" s="7"/>
      <c r="B130" s="7"/>
      <c r="C130" s="8"/>
    </row>
    <row r="131" spans="1:3" x14ac:dyDescent="0.25">
      <c r="A131" s="7"/>
      <c r="B131" s="7"/>
      <c r="C131" s="8"/>
    </row>
    <row r="132" spans="1:3" x14ac:dyDescent="0.25">
      <c r="A132" s="7"/>
      <c r="B132" s="7"/>
      <c r="C132" s="8"/>
    </row>
    <row r="133" spans="1:3" x14ac:dyDescent="0.25">
      <c r="A133" s="7"/>
      <c r="B133" s="7"/>
      <c r="C133" s="8"/>
    </row>
    <row r="134" spans="1:3" x14ac:dyDescent="0.25">
      <c r="A134" s="7"/>
      <c r="B134" s="7"/>
      <c r="C134" s="8"/>
    </row>
    <row r="135" spans="1:3" x14ac:dyDescent="0.25">
      <c r="A135" s="7"/>
      <c r="B135" s="7"/>
      <c r="C135" s="8"/>
    </row>
    <row r="136" spans="1:3" x14ac:dyDescent="0.25">
      <c r="A136" s="7"/>
      <c r="B136" s="7"/>
      <c r="C136" s="8"/>
    </row>
    <row r="137" spans="1:3" x14ac:dyDescent="0.25">
      <c r="A137" s="7"/>
      <c r="B137" s="7"/>
      <c r="C137" s="8"/>
    </row>
    <row r="138" spans="1:3" x14ac:dyDescent="0.25">
      <c r="A138" s="7"/>
      <c r="B138" s="7"/>
      <c r="C138" s="8"/>
    </row>
    <row r="139" spans="1:3" x14ac:dyDescent="0.25">
      <c r="A139" s="7"/>
      <c r="B139" s="7"/>
      <c r="C139" s="8"/>
    </row>
    <row r="140" spans="1:3" x14ac:dyDescent="0.25">
      <c r="A140" s="7"/>
      <c r="B140" s="7"/>
      <c r="C140" s="8"/>
    </row>
    <row r="141" spans="1:3" x14ac:dyDescent="0.25">
      <c r="A141" s="7"/>
      <c r="B141" s="7"/>
      <c r="C141" s="8"/>
    </row>
    <row r="142" spans="1:3" x14ac:dyDescent="0.25">
      <c r="A142" s="7"/>
      <c r="B142" s="7"/>
      <c r="C142" s="8"/>
    </row>
    <row r="143" spans="1:3" x14ac:dyDescent="0.25">
      <c r="A143" s="7"/>
      <c r="B143" s="7"/>
      <c r="C143" s="8"/>
    </row>
    <row r="144" spans="1:3" x14ac:dyDescent="0.25">
      <c r="A144" s="7"/>
      <c r="B144" s="7"/>
      <c r="C144" s="8"/>
    </row>
    <row r="145" spans="1:3" x14ac:dyDescent="0.25">
      <c r="A145" s="7"/>
      <c r="B145" s="7"/>
      <c r="C145" s="8"/>
    </row>
    <row r="146" spans="1:3" x14ac:dyDescent="0.25">
      <c r="A146" s="7"/>
      <c r="B146" s="7"/>
      <c r="C146" s="8"/>
    </row>
    <row r="147" spans="1:3" x14ac:dyDescent="0.25">
      <c r="A147" s="7"/>
      <c r="B147" s="7"/>
      <c r="C147" s="8"/>
    </row>
    <row r="148" spans="1:3" x14ac:dyDescent="0.25">
      <c r="A148" s="7"/>
      <c r="B148" s="7"/>
      <c r="C148" s="8"/>
    </row>
    <row r="149" spans="1:3" x14ac:dyDescent="0.25">
      <c r="A149" s="7"/>
      <c r="B149" s="7"/>
      <c r="C149" s="8"/>
    </row>
    <row r="150" spans="1:3" x14ac:dyDescent="0.25">
      <c r="A150" s="7"/>
      <c r="B150" s="7"/>
      <c r="C150" s="8"/>
    </row>
    <row r="151" spans="1:3" x14ac:dyDescent="0.25">
      <c r="A151" s="7"/>
      <c r="B151" s="7"/>
      <c r="C151" s="8"/>
    </row>
    <row r="152" spans="1:3" x14ac:dyDescent="0.25">
      <c r="A152" s="7"/>
      <c r="B152" s="7"/>
      <c r="C152" s="8"/>
    </row>
    <row r="153" spans="1:3" x14ac:dyDescent="0.25">
      <c r="A153" s="7"/>
      <c r="B153" s="7"/>
      <c r="C153" s="8"/>
    </row>
    <row r="154" spans="1:3" x14ac:dyDescent="0.25">
      <c r="A154" s="7"/>
      <c r="B154" s="7"/>
      <c r="C154" s="8"/>
    </row>
    <row r="155" spans="1:3" x14ac:dyDescent="0.25">
      <c r="A155" s="7"/>
      <c r="B155" s="7"/>
      <c r="C155" s="8"/>
    </row>
    <row r="156" spans="1:3" x14ac:dyDescent="0.25">
      <c r="A156" s="7"/>
      <c r="B156" s="7"/>
      <c r="C156" s="8"/>
    </row>
    <row r="157" spans="1:3" x14ac:dyDescent="0.25">
      <c r="A157" s="7"/>
      <c r="B157" s="7"/>
      <c r="C157" s="8"/>
    </row>
    <row r="158" spans="1:3" x14ac:dyDescent="0.25">
      <c r="A158" s="7"/>
      <c r="B158" s="7"/>
      <c r="C158" s="8"/>
    </row>
    <row r="159" spans="1:3" x14ac:dyDescent="0.25">
      <c r="A159" s="7"/>
      <c r="B159" s="7"/>
      <c r="C159" s="8"/>
    </row>
    <row r="160" spans="1:3" x14ac:dyDescent="0.25">
      <c r="A160" s="7"/>
      <c r="B160" s="7"/>
      <c r="C160" s="8"/>
    </row>
    <row r="161" spans="1:3" x14ac:dyDescent="0.25">
      <c r="A161" s="7"/>
      <c r="B161" s="7"/>
      <c r="C161" s="8"/>
    </row>
    <row r="162" spans="1:3" x14ac:dyDescent="0.25">
      <c r="A162" s="7"/>
      <c r="B162" s="7"/>
      <c r="C162" s="8"/>
    </row>
    <row r="163" spans="1:3" x14ac:dyDescent="0.25">
      <c r="A163" s="7"/>
      <c r="B163" s="7"/>
      <c r="C163" s="8"/>
    </row>
    <row r="164" spans="1:3" x14ac:dyDescent="0.25">
      <c r="A164" s="7"/>
      <c r="B164" s="7"/>
      <c r="C164" s="8"/>
    </row>
    <row r="165" spans="1:3" x14ac:dyDescent="0.25">
      <c r="A165" s="7"/>
      <c r="B165" s="7"/>
      <c r="C165" s="8"/>
    </row>
    <row r="166" spans="1:3" x14ac:dyDescent="0.25">
      <c r="A166" s="7"/>
      <c r="B166" s="7"/>
      <c r="C166" s="8"/>
    </row>
    <row r="167" spans="1:3" x14ac:dyDescent="0.25">
      <c r="A167" s="7"/>
      <c r="B167" s="7"/>
      <c r="C167" s="8"/>
    </row>
    <row r="168" spans="1:3" x14ac:dyDescent="0.25">
      <c r="A168" s="7"/>
      <c r="B168" s="7"/>
      <c r="C168" s="8"/>
    </row>
    <row r="169" spans="1:3" x14ac:dyDescent="0.25">
      <c r="A169" s="7"/>
      <c r="B169" s="7"/>
      <c r="C169" s="8"/>
    </row>
    <row r="170" spans="1:3" x14ac:dyDescent="0.25">
      <c r="A170" s="7"/>
      <c r="B170" s="7"/>
      <c r="C170" s="8"/>
    </row>
    <row r="171" spans="1:3" x14ac:dyDescent="0.25">
      <c r="A171" s="7"/>
      <c r="B171" s="7"/>
      <c r="C171" s="8"/>
    </row>
    <row r="172" spans="1:3" x14ac:dyDescent="0.25">
      <c r="A172" s="7"/>
      <c r="B172" s="7"/>
      <c r="C172" s="8"/>
    </row>
    <row r="173" spans="1:3" x14ac:dyDescent="0.25">
      <c r="A173" s="7"/>
      <c r="B173" s="7"/>
      <c r="C173" s="8"/>
    </row>
    <row r="174" spans="1:3" x14ac:dyDescent="0.25">
      <c r="A174" s="7"/>
      <c r="B174" s="7"/>
      <c r="C174" s="8"/>
    </row>
    <row r="175" spans="1:3" x14ac:dyDescent="0.25">
      <c r="A175" s="7"/>
      <c r="B175" s="7"/>
      <c r="C175" s="8"/>
    </row>
    <row r="176" spans="1:3" x14ac:dyDescent="0.25">
      <c r="A176" s="7"/>
      <c r="B176" s="7"/>
      <c r="C176" s="8"/>
    </row>
    <row r="177" spans="1:3" x14ac:dyDescent="0.25">
      <c r="A177" s="7"/>
      <c r="B177" s="7"/>
      <c r="C177" s="8"/>
    </row>
    <row r="178" spans="1:3" x14ac:dyDescent="0.25">
      <c r="A178" s="7"/>
      <c r="B178" s="7"/>
      <c r="C178" s="8"/>
    </row>
    <row r="179" spans="1:3" x14ac:dyDescent="0.25">
      <c r="A179" s="7"/>
      <c r="B179" s="7"/>
      <c r="C179" s="8"/>
    </row>
    <row r="180" spans="1:3" x14ac:dyDescent="0.25">
      <c r="A180" s="7"/>
      <c r="B180" s="7"/>
      <c r="C180" s="8"/>
    </row>
    <row r="181" spans="1:3" x14ac:dyDescent="0.25">
      <c r="A181" s="7"/>
      <c r="B181" s="7"/>
      <c r="C181" s="8"/>
    </row>
    <row r="182" spans="1:3" x14ac:dyDescent="0.25">
      <c r="A182" s="7"/>
      <c r="B182" s="7"/>
      <c r="C182" s="8"/>
    </row>
    <row r="183" spans="1:3" x14ac:dyDescent="0.25">
      <c r="A183" s="7"/>
      <c r="B183" s="7"/>
      <c r="C183" s="8"/>
    </row>
    <row r="184" spans="1:3" x14ac:dyDescent="0.25">
      <c r="A184" s="7"/>
      <c r="B184" s="7"/>
      <c r="C184" s="8"/>
    </row>
    <row r="185" spans="1:3" x14ac:dyDescent="0.25">
      <c r="A185" s="7"/>
      <c r="B185" s="7"/>
      <c r="C185" s="8"/>
    </row>
    <row r="186" spans="1:3" x14ac:dyDescent="0.25">
      <c r="A186" s="7"/>
      <c r="B186" s="7"/>
      <c r="C186" s="8"/>
    </row>
    <row r="187" spans="1:3" x14ac:dyDescent="0.25">
      <c r="A187" s="7"/>
      <c r="B187" s="7"/>
      <c r="C187" s="8"/>
    </row>
    <row r="188" spans="1:3" x14ac:dyDescent="0.25">
      <c r="A188" s="7"/>
      <c r="B188" s="7"/>
      <c r="C188" s="8"/>
    </row>
    <row r="189" spans="1:3" x14ac:dyDescent="0.25">
      <c r="A189" s="7"/>
      <c r="B189" s="7"/>
      <c r="C189" s="8"/>
    </row>
    <row r="190" spans="1:3" x14ac:dyDescent="0.25">
      <c r="A190" s="7"/>
      <c r="B190" s="7"/>
      <c r="C190" s="8"/>
    </row>
    <row r="191" spans="1:3" x14ac:dyDescent="0.25">
      <c r="A191" s="7"/>
      <c r="B191" s="7"/>
      <c r="C191" s="8"/>
    </row>
    <row r="192" spans="1:3" x14ac:dyDescent="0.25">
      <c r="A192" s="7"/>
      <c r="B192" s="7"/>
      <c r="C192" s="8"/>
    </row>
    <row r="193" spans="1:3" x14ac:dyDescent="0.25">
      <c r="A193" s="7"/>
      <c r="B193" s="7"/>
      <c r="C193" s="8"/>
    </row>
    <row r="194" spans="1:3" x14ac:dyDescent="0.25">
      <c r="A194" s="7"/>
      <c r="B194" s="7"/>
      <c r="C194" s="8"/>
    </row>
    <row r="195" spans="1:3" x14ac:dyDescent="0.25">
      <c r="A195" s="7"/>
      <c r="B195" s="7"/>
      <c r="C195" s="8"/>
    </row>
    <row r="196" spans="1:3" x14ac:dyDescent="0.25">
      <c r="A196" s="7"/>
      <c r="B196" s="7"/>
      <c r="C196" s="8"/>
    </row>
    <row r="197" spans="1:3" x14ac:dyDescent="0.25">
      <c r="A197" s="7"/>
      <c r="B197" s="7"/>
      <c r="C197" s="8"/>
    </row>
    <row r="198" spans="1:3" x14ac:dyDescent="0.25">
      <c r="A198" s="7"/>
      <c r="B198" s="7"/>
      <c r="C198" s="8"/>
    </row>
    <row r="199" spans="1:3" x14ac:dyDescent="0.25">
      <c r="A199" s="7"/>
      <c r="B199" s="7"/>
      <c r="C199" s="8"/>
    </row>
    <row r="200" spans="1:3" x14ac:dyDescent="0.25">
      <c r="A200" s="7"/>
      <c r="B200" s="7"/>
      <c r="C200" s="8"/>
    </row>
    <row r="201" spans="1:3" x14ac:dyDescent="0.25">
      <c r="A201" s="7"/>
      <c r="B201" s="7"/>
      <c r="C201" s="8"/>
    </row>
    <row r="202" spans="1:3" x14ac:dyDescent="0.25">
      <c r="A202" s="7"/>
      <c r="B202" s="7"/>
      <c r="C202" s="8"/>
    </row>
    <row r="203" spans="1:3" x14ac:dyDescent="0.25">
      <c r="A203" s="7"/>
      <c r="B203" s="7"/>
      <c r="C203" s="8"/>
    </row>
    <row r="204" spans="1:3" x14ac:dyDescent="0.25">
      <c r="A204" s="7"/>
      <c r="B204" s="7"/>
      <c r="C204" s="8"/>
    </row>
    <row r="205" spans="1:3" x14ac:dyDescent="0.25">
      <c r="A205" s="7"/>
      <c r="B205" s="7"/>
      <c r="C205" s="8"/>
    </row>
    <row r="206" spans="1:3" x14ac:dyDescent="0.25">
      <c r="A206" s="7"/>
      <c r="B206" s="7"/>
      <c r="C206" s="8"/>
    </row>
    <row r="207" spans="1:3" x14ac:dyDescent="0.25">
      <c r="A207" s="7"/>
      <c r="B207" s="7"/>
      <c r="C207" s="8"/>
    </row>
    <row r="208" spans="1:3" x14ac:dyDescent="0.25">
      <c r="A208" s="7"/>
      <c r="B208" s="7"/>
      <c r="C208" s="8"/>
    </row>
    <row r="209" spans="1:3" x14ac:dyDescent="0.25">
      <c r="A209" s="7"/>
      <c r="B209" s="7"/>
      <c r="C209" s="8"/>
    </row>
    <row r="210" spans="1:3" x14ac:dyDescent="0.25">
      <c r="A210" s="7"/>
      <c r="B210" s="7"/>
      <c r="C210" s="8"/>
    </row>
    <row r="211" spans="1:3" x14ac:dyDescent="0.25">
      <c r="A211" s="7"/>
      <c r="B211" s="7"/>
      <c r="C211" s="8"/>
    </row>
    <row r="212" spans="1:3" x14ac:dyDescent="0.25">
      <c r="A212" s="7"/>
      <c r="B212" s="7"/>
      <c r="C212" s="8"/>
    </row>
    <row r="213" spans="1:3" x14ac:dyDescent="0.25">
      <c r="A213" s="7"/>
      <c r="B213" s="7"/>
      <c r="C213" s="8"/>
    </row>
    <row r="214" spans="1:3" x14ac:dyDescent="0.25">
      <c r="A214" s="7"/>
      <c r="B214" s="7"/>
      <c r="C214" s="8"/>
    </row>
    <row r="215" spans="1:3" x14ac:dyDescent="0.25">
      <c r="A215" s="7"/>
      <c r="B215" s="7"/>
      <c r="C215" s="8"/>
    </row>
    <row r="216" spans="1:3" x14ac:dyDescent="0.25">
      <c r="A216" s="7"/>
      <c r="B216" s="7"/>
      <c r="C216" s="8"/>
    </row>
    <row r="217" spans="1:3" x14ac:dyDescent="0.25">
      <c r="A217" s="7"/>
      <c r="B217" s="7"/>
      <c r="C217" s="8"/>
    </row>
    <row r="218" spans="1:3" x14ac:dyDescent="0.25">
      <c r="A218" s="7"/>
      <c r="B218" s="7"/>
      <c r="C218" s="8"/>
    </row>
    <row r="219" spans="1:3" x14ac:dyDescent="0.25">
      <c r="A219" s="7"/>
      <c r="B219" s="7"/>
      <c r="C219" s="8"/>
    </row>
    <row r="220" spans="1:3" x14ac:dyDescent="0.25">
      <c r="A220" s="7"/>
      <c r="B220" s="7"/>
      <c r="C220" s="8"/>
    </row>
    <row r="221" spans="1:3" x14ac:dyDescent="0.25">
      <c r="A221" s="7"/>
      <c r="B221" s="7"/>
      <c r="C221" s="8"/>
    </row>
    <row r="222" spans="1:3" x14ac:dyDescent="0.25">
      <c r="A222" s="7"/>
      <c r="B222" s="7"/>
      <c r="C222" s="8"/>
    </row>
    <row r="223" spans="1:3" x14ac:dyDescent="0.25">
      <c r="A223" s="7"/>
      <c r="B223" s="7"/>
      <c r="C223" s="8"/>
    </row>
    <row r="224" spans="1:3" x14ac:dyDescent="0.25">
      <c r="A224" s="7"/>
      <c r="B224" s="7"/>
      <c r="C224" s="8"/>
    </row>
    <row r="225" spans="1:3" x14ac:dyDescent="0.25">
      <c r="A225" s="7"/>
      <c r="B225" s="7"/>
      <c r="C225" s="8"/>
    </row>
    <row r="226" spans="1:3" x14ac:dyDescent="0.25">
      <c r="A226" s="7"/>
      <c r="B226" s="7"/>
      <c r="C226" s="8"/>
    </row>
    <row r="227" spans="1:3" x14ac:dyDescent="0.25">
      <c r="A227" s="7"/>
      <c r="B227" s="7"/>
      <c r="C227" s="8"/>
    </row>
    <row r="228" spans="1:3" x14ac:dyDescent="0.25">
      <c r="A228" s="7"/>
      <c r="B228" s="7"/>
      <c r="C228" s="8"/>
    </row>
    <row r="229" spans="1:3" x14ac:dyDescent="0.25">
      <c r="A229" s="7"/>
      <c r="B229" s="7"/>
      <c r="C229" s="8"/>
    </row>
    <row r="230" spans="1:3" x14ac:dyDescent="0.25">
      <c r="A230" s="7"/>
      <c r="B230" s="7"/>
      <c r="C230" s="8"/>
    </row>
    <row r="231" spans="1:3" x14ac:dyDescent="0.25">
      <c r="A231" s="7"/>
      <c r="B231" s="7"/>
      <c r="C231" s="8"/>
    </row>
    <row r="232" spans="1:3" x14ac:dyDescent="0.25">
      <c r="A232" s="7"/>
      <c r="B232" s="7"/>
      <c r="C232" s="8"/>
    </row>
    <row r="233" spans="1:3" x14ac:dyDescent="0.25">
      <c r="A233" s="7"/>
      <c r="B233" s="7"/>
      <c r="C233" s="8"/>
    </row>
    <row r="234" spans="1:3" x14ac:dyDescent="0.25">
      <c r="A234" s="7"/>
      <c r="B234" s="7"/>
      <c r="C234" s="8"/>
    </row>
    <row r="235" spans="1:3" x14ac:dyDescent="0.25">
      <c r="A235" s="7"/>
      <c r="B235" s="7"/>
      <c r="C235" s="8"/>
    </row>
    <row r="236" spans="1:3" x14ac:dyDescent="0.25">
      <c r="A236" s="7"/>
      <c r="B236" s="7"/>
      <c r="C236" s="8"/>
    </row>
    <row r="237" spans="1:3" x14ac:dyDescent="0.25">
      <c r="A237" s="7"/>
      <c r="B237" s="7"/>
      <c r="C237" s="8"/>
    </row>
    <row r="238" spans="1:3" x14ac:dyDescent="0.25">
      <c r="A238" s="7"/>
      <c r="B238" s="7"/>
      <c r="C238" s="8"/>
    </row>
    <row r="239" spans="1:3" x14ac:dyDescent="0.25">
      <c r="A239" s="7"/>
      <c r="B239" s="7"/>
      <c r="C239" s="8"/>
    </row>
    <row r="240" spans="1:3" x14ac:dyDescent="0.25">
      <c r="A240" s="7"/>
      <c r="B240" s="7"/>
      <c r="C240" s="8"/>
    </row>
    <row r="241" spans="1:3" x14ac:dyDescent="0.25">
      <c r="A241" s="7"/>
      <c r="B241" s="7"/>
      <c r="C241" s="8"/>
    </row>
    <row r="242" spans="1:3" x14ac:dyDescent="0.25">
      <c r="A242" s="7"/>
      <c r="B242" s="7"/>
      <c r="C242" s="8"/>
    </row>
    <row r="243" spans="1:3" x14ac:dyDescent="0.25">
      <c r="A243" s="7"/>
      <c r="B243" s="7"/>
      <c r="C243" s="8"/>
    </row>
    <row r="244" spans="1:3" x14ac:dyDescent="0.25">
      <c r="A244" s="7"/>
      <c r="B244" s="7"/>
      <c r="C244" s="8"/>
    </row>
    <row r="245" spans="1:3" x14ac:dyDescent="0.25">
      <c r="A245" s="7"/>
      <c r="B245" s="7"/>
      <c r="C245" s="8"/>
    </row>
    <row r="246" spans="1:3" x14ac:dyDescent="0.25">
      <c r="A246" s="7"/>
      <c r="B246" s="7"/>
      <c r="C246" s="8"/>
    </row>
    <row r="247" spans="1:3" x14ac:dyDescent="0.25">
      <c r="A247" s="7"/>
      <c r="B247" s="7"/>
      <c r="C247" s="8"/>
    </row>
    <row r="248" spans="1:3" x14ac:dyDescent="0.25">
      <c r="A248" s="7"/>
      <c r="B248" s="7"/>
      <c r="C248" s="8"/>
    </row>
    <row r="249" spans="1:3" x14ac:dyDescent="0.25">
      <c r="A249" s="7"/>
      <c r="B249" s="7"/>
      <c r="C249" s="8"/>
    </row>
    <row r="250" spans="1:3" x14ac:dyDescent="0.25">
      <c r="A250" s="7"/>
      <c r="B250" s="7"/>
      <c r="C250" s="8"/>
    </row>
    <row r="251" spans="1:3" x14ac:dyDescent="0.25">
      <c r="A251" s="7"/>
      <c r="B251" s="7"/>
      <c r="C251" s="8"/>
    </row>
    <row r="252" spans="1:3" x14ac:dyDescent="0.25">
      <c r="A252" s="7"/>
      <c r="B252" s="7"/>
      <c r="C252" s="8"/>
    </row>
    <row r="253" spans="1:3" x14ac:dyDescent="0.25">
      <c r="A253" s="7"/>
      <c r="B253" s="7"/>
      <c r="C253" s="8"/>
    </row>
    <row r="254" spans="1:3" x14ac:dyDescent="0.25">
      <c r="A254" s="7"/>
      <c r="B254" s="7"/>
      <c r="C254" s="8"/>
    </row>
    <row r="255" spans="1:3" x14ac:dyDescent="0.25">
      <c r="A255" s="7"/>
      <c r="B255" s="7"/>
      <c r="C255" s="8"/>
    </row>
    <row r="256" spans="1:3" x14ac:dyDescent="0.25">
      <c r="A256" s="7"/>
      <c r="B256" s="7"/>
      <c r="C256" s="8"/>
    </row>
    <row r="257" spans="1:3" x14ac:dyDescent="0.25">
      <c r="A257" s="7"/>
      <c r="B257" s="7"/>
      <c r="C257" s="8"/>
    </row>
    <row r="258" spans="1:3" x14ac:dyDescent="0.25">
      <c r="A258" s="7"/>
      <c r="B258" s="7"/>
      <c r="C258" s="8"/>
    </row>
    <row r="259" spans="1:3" x14ac:dyDescent="0.25">
      <c r="A259" s="7"/>
      <c r="B259" s="7"/>
      <c r="C259" s="8"/>
    </row>
    <row r="260" spans="1:3" x14ac:dyDescent="0.25">
      <c r="A260" s="7"/>
      <c r="B260" s="7"/>
      <c r="C260" s="8"/>
    </row>
    <row r="261" spans="1:3" x14ac:dyDescent="0.25">
      <c r="A261" s="7"/>
      <c r="B261" s="7"/>
      <c r="C261" s="8"/>
    </row>
    <row r="262" spans="1:3" x14ac:dyDescent="0.25">
      <c r="A262" s="7"/>
      <c r="B262" s="7"/>
      <c r="C262" s="8"/>
    </row>
    <row r="263" spans="1:3" x14ac:dyDescent="0.25">
      <c r="A263" s="7"/>
      <c r="B263" s="7"/>
      <c r="C263" s="8"/>
    </row>
    <row r="264" spans="1:3" x14ac:dyDescent="0.25">
      <c r="A264" s="7"/>
      <c r="B264" s="7"/>
      <c r="C264" s="8"/>
    </row>
    <row r="265" spans="1:3" x14ac:dyDescent="0.25">
      <c r="A265" s="7"/>
      <c r="B265" s="7"/>
      <c r="C265" s="8"/>
    </row>
    <row r="266" spans="1:3" x14ac:dyDescent="0.25">
      <c r="A266" s="7"/>
      <c r="B266" s="7"/>
      <c r="C266" s="8"/>
    </row>
    <row r="267" spans="1:3" x14ac:dyDescent="0.25">
      <c r="A267" s="7"/>
      <c r="B267" s="7"/>
      <c r="C267" s="8"/>
    </row>
    <row r="268" spans="1:3" x14ac:dyDescent="0.25">
      <c r="A268" s="7"/>
      <c r="B268" s="7"/>
      <c r="C268" s="8"/>
    </row>
    <row r="269" spans="1:3" x14ac:dyDescent="0.25">
      <c r="A269" s="7"/>
      <c r="B269" s="7"/>
      <c r="C269" s="8"/>
    </row>
    <row r="270" spans="1:3" x14ac:dyDescent="0.25">
      <c r="A270" s="7"/>
      <c r="B270" s="7"/>
    </row>
    <row r="347" spans="1:5" x14ac:dyDescent="0.25">
      <c r="A347" s="12"/>
      <c r="B347" s="13"/>
      <c r="C347" s="4"/>
      <c r="D347" s="5"/>
      <c r="E347" s="6"/>
    </row>
    <row r="348" spans="1:5" x14ac:dyDescent="0.25">
      <c r="A348" s="12"/>
      <c r="B348" s="13"/>
      <c r="C348" s="2"/>
    </row>
    <row r="515" spans="3:3" x14ac:dyDescent="0.25">
      <c r="C515" s="8"/>
    </row>
  </sheetData>
  <pageMargins left="0.70866141732283472" right="0.70866141732283472" top="0.74803149606299213" bottom="0.74803149606299213" header="0.31496062992125984" footer="0.31496062992125984"/>
  <pageSetup paperSize="9" scale="98" orientation="portrait" r:id="rId1"/>
  <rowBreaks count="2" manualBreakCount="2">
    <brk id="63" max="5" man="1"/>
    <brk id="8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FFDAE-D19E-4603-AD1E-6CBCF045DBB4}">
  <dimension ref="A1:G452"/>
  <sheetViews>
    <sheetView showZeros="0" view="pageBreakPreview" topLeftCell="A32" zoomScale="115" zoomScaleNormal="100" zoomScaleSheetLayoutView="115" workbookViewId="0">
      <selection activeCell="B2" sqref="B2"/>
    </sheetView>
  </sheetViews>
  <sheetFormatPr defaultRowHeight="15.75" x14ac:dyDescent="0.25"/>
  <cols>
    <col min="1" max="1" width="7.85546875" style="10" customWidth="1"/>
    <col min="2" max="2" width="42.5703125" style="10" customWidth="1"/>
    <col min="3" max="3" width="8.5703125" style="11" customWidth="1"/>
    <col min="4" max="4" width="8.5703125" style="9" customWidth="1"/>
    <col min="5" max="5" width="8.5703125" style="10" customWidth="1"/>
    <col min="6" max="6" width="10.140625" style="157" bestFit="1" customWidth="1"/>
    <col min="7" max="7" width="8.5703125" customWidth="1"/>
  </cols>
  <sheetData>
    <row r="1" spans="1:7" s="179" customFormat="1" ht="39.950000000000003" customHeight="1" thickBot="1" x14ac:dyDescent="0.25">
      <c r="A1" s="173" t="s">
        <v>232</v>
      </c>
      <c r="B1" s="174" t="s">
        <v>233</v>
      </c>
      <c r="C1" s="175" t="s">
        <v>234</v>
      </c>
      <c r="D1" s="176" t="s">
        <v>235</v>
      </c>
      <c r="E1" s="177" t="s">
        <v>236</v>
      </c>
      <c r="F1" s="178" t="s">
        <v>237</v>
      </c>
    </row>
    <row r="2" spans="1:7" ht="31.5" x14ac:dyDescent="0.25">
      <c r="A2" s="78">
        <v>2</v>
      </c>
      <c r="B2" s="79" t="s">
        <v>243</v>
      </c>
      <c r="C2" s="80"/>
      <c r="D2" s="81"/>
      <c r="E2" s="82"/>
      <c r="F2" s="155"/>
      <c r="G2" s="82"/>
    </row>
    <row r="3" spans="1:7" x14ac:dyDescent="0.25">
      <c r="A3" s="115"/>
      <c r="B3" s="75"/>
      <c r="C3" s="1"/>
      <c r="D3" s="76"/>
      <c r="E3" s="84"/>
      <c r="F3" s="156"/>
    </row>
    <row r="4" spans="1:7" x14ac:dyDescent="0.25">
      <c r="A4" s="115"/>
      <c r="B4" s="21" t="s">
        <v>8</v>
      </c>
      <c r="C4" s="1"/>
      <c r="D4" s="76"/>
      <c r="E4" s="76"/>
      <c r="F4" s="156"/>
    </row>
    <row r="5" spans="1:7" ht="51" x14ac:dyDescent="0.25">
      <c r="A5" s="115"/>
      <c r="B5" s="21" t="s">
        <v>19</v>
      </c>
      <c r="C5" s="1"/>
      <c r="D5" s="76"/>
      <c r="E5" s="76"/>
      <c r="F5" s="156"/>
    </row>
    <row r="6" spans="1:7" x14ac:dyDescent="0.25">
      <c r="A6" s="115"/>
      <c r="B6" s="21"/>
      <c r="C6" s="1"/>
      <c r="D6" s="76"/>
      <c r="E6" s="76"/>
      <c r="F6" s="156"/>
    </row>
    <row r="7" spans="1:7" ht="12.75" x14ac:dyDescent="0.2">
      <c r="A7" s="103"/>
      <c r="B7" s="21"/>
      <c r="C7" s="22"/>
      <c r="D7" s="23"/>
      <c r="E7" s="89"/>
      <c r="F7" s="89"/>
    </row>
    <row r="8" spans="1:7" ht="38.25" x14ac:dyDescent="0.2">
      <c r="A8" s="103" t="s">
        <v>0</v>
      </c>
      <c r="B8" s="21" t="s">
        <v>108</v>
      </c>
      <c r="C8" s="107"/>
      <c r="D8" s="23"/>
      <c r="E8" s="89"/>
      <c r="F8" s="89"/>
    </row>
    <row r="9" spans="1:7" ht="38.25" x14ac:dyDescent="0.2">
      <c r="A9" s="103"/>
      <c r="B9" s="21" t="s">
        <v>70</v>
      </c>
      <c r="C9" s="22"/>
      <c r="D9" s="104"/>
      <c r="E9" s="89"/>
      <c r="F9" s="89"/>
    </row>
    <row r="10" spans="1:7" ht="51" x14ac:dyDescent="0.25">
      <c r="A10" s="103"/>
      <c r="B10" s="21" t="s">
        <v>71</v>
      </c>
      <c r="F10" s="89"/>
    </row>
    <row r="11" spans="1:7" ht="12.75" x14ac:dyDescent="0.2">
      <c r="A11" s="103"/>
      <c r="B11" s="21" t="s">
        <v>109</v>
      </c>
      <c r="C11" s="22" t="s">
        <v>11</v>
      </c>
      <c r="D11" s="126">
        <v>9</v>
      </c>
      <c r="E11" s="89"/>
      <c r="F11" s="152">
        <f>D11*E11</f>
        <v>0</v>
      </c>
    </row>
    <row r="12" spans="1:7" ht="12.75" x14ac:dyDescent="0.2">
      <c r="A12" s="103"/>
      <c r="B12" s="21" t="s">
        <v>110</v>
      </c>
      <c r="C12" s="22" t="s">
        <v>11</v>
      </c>
      <c r="D12" s="126">
        <v>15.5</v>
      </c>
      <c r="E12" s="89"/>
      <c r="F12" s="152">
        <f>D12*E12</f>
        <v>0</v>
      </c>
    </row>
    <row r="13" spans="1:7" ht="12.75" x14ac:dyDescent="0.2">
      <c r="A13" s="103"/>
      <c r="B13" s="21" t="s">
        <v>111</v>
      </c>
      <c r="C13" s="22" t="s">
        <v>11</v>
      </c>
      <c r="D13" s="126">
        <v>3</v>
      </c>
      <c r="E13" s="89"/>
      <c r="F13" s="152">
        <f>D13*E13</f>
        <v>0</v>
      </c>
    </row>
    <row r="14" spans="1:7" ht="12.75" x14ac:dyDescent="0.2">
      <c r="A14" s="103"/>
      <c r="B14" s="21" t="s">
        <v>112</v>
      </c>
      <c r="C14" s="22" t="s">
        <v>11</v>
      </c>
      <c r="D14" s="126">
        <v>6.5</v>
      </c>
      <c r="E14" s="89"/>
      <c r="F14" s="152">
        <f>D14*E14</f>
        <v>0</v>
      </c>
    </row>
    <row r="15" spans="1:7" ht="12.75" x14ac:dyDescent="0.2">
      <c r="A15" s="103"/>
      <c r="B15" s="21" t="s">
        <v>113</v>
      </c>
      <c r="C15" s="22" t="s">
        <v>11</v>
      </c>
      <c r="D15" s="126">
        <v>0.4</v>
      </c>
      <c r="E15" s="89"/>
      <c r="F15" s="152">
        <f>D15*E15</f>
        <v>0</v>
      </c>
    </row>
    <row r="16" spans="1:7" ht="12.75" x14ac:dyDescent="0.2">
      <c r="A16" s="103"/>
      <c r="B16" s="21"/>
      <c r="C16" s="22"/>
      <c r="D16" s="126"/>
      <c r="E16" s="89"/>
      <c r="F16" s="152"/>
    </row>
    <row r="17" spans="1:7" ht="25.5" x14ac:dyDescent="0.2">
      <c r="A17" s="103" t="s">
        <v>1</v>
      </c>
      <c r="B17" s="21" t="s">
        <v>72</v>
      </c>
      <c r="C17" s="22"/>
      <c r="D17" s="23"/>
      <c r="E17" s="89"/>
      <c r="F17" s="152"/>
    </row>
    <row r="18" spans="1:7" ht="12.75" x14ac:dyDescent="0.2">
      <c r="A18" s="103"/>
      <c r="B18" s="21" t="s">
        <v>73</v>
      </c>
      <c r="C18" s="22" t="s">
        <v>10</v>
      </c>
      <c r="D18" s="23">
        <v>160</v>
      </c>
      <c r="E18" s="89"/>
      <c r="F18" s="152">
        <f>D18*E18</f>
        <v>0</v>
      </c>
    </row>
    <row r="19" spans="1:7" ht="12.75" x14ac:dyDescent="0.2">
      <c r="A19" s="103"/>
      <c r="B19" s="21"/>
      <c r="C19" s="22"/>
      <c r="D19" s="23"/>
      <c r="E19" s="89"/>
      <c r="F19" s="152"/>
    </row>
    <row r="20" spans="1:7" ht="63.75" x14ac:dyDescent="0.2">
      <c r="A20" s="103" t="s">
        <v>3</v>
      </c>
      <c r="B20" s="21" t="s">
        <v>238</v>
      </c>
      <c r="C20" s="97" t="s">
        <v>10</v>
      </c>
      <c r="D20" s="23">
        <v>120</v>
      </c>
      <c r="E20" s="89"/>
      <c r="F20" s="152">
        <f>D20*E20</f>
        <v>0</v>
      </c>
    </row>
    <row r="21" spans="1:7" ht="12.75" x14ac:dyDescent="0.2">
      <c r="A21" s="103"/>
      <c r="B21" s="21"/>
      <c r="C21" s="22"/>
      <c r="D21" s="23"/>
      <c r="E21" s="89"/>
      <c r="F21" s="152"/>
    </row>
    <row r="22" spans="1:7" ht="47.25" x14ac:dyDescent="0.25">
      <c r="A22" s="159">
        <v>2</v>
      </c>
      <c r="B22" s="158" t="s">
        <v>213</v>
      </c>
      <c r="C22" s="80"/>
      <c r="D22" s="81"/>
      <c r="E22" s="82"/>
      <c r="F22" s="180">
        <f>SUM(F6:F21)</f>
        <v>0</v>
      </c>
      <c r="G22" s="112"/>
    </row>
    <row r="23" spans="1:7" ht="12.75" x14ac:dyDescent="0.2">
      <c r="A23" s="103"/>
      <c r="B23" s="21"/>
      <c r="C23" s="22"/>
      <c r="D23" s="23"/>
      <c r="E23" s="89"/>
      <c r="F23" s="89"/>
    </row>
    <row r="24" spans="1:7" x14ac:dyDescent="0.25">
      <c r="A24" s="7"/>
      <c r="B24" s="7"/>
      <c r="C24" s="8"/>
    </row>
    <row r="25" spans="1:7" x14ac:dyDescent="0.25">
      <c r="A25" s="7"/>
      <c r="B25" s="7"/>
      <c r="C25" s="8"/>
    </row>
    <row r="26" spans="1:7" s="9" customFormat="1" x14ac:dyDescent="0.25">
      <c r="A26" s="7"/>
      <c r="B26" s="7"/>
      <c r="C26" s="8"/>
      <c r="E26" s="10"/>
      <c r="F26" s="157"/>
    </row>
    <row r="27" spans="1:7" s="9" customFormat="1" x14ac:dyDescent="0.25">
      <c r="A27" s="7"/>
      <c r="B27" s="7"/>
      <c r="C27" s="8"/>
      <c r="E27" s="10"/>
      <c r="F27" s="157"/>
    </row>
    <row r="28" spans="1:7" s="9" customFormat="1" x14ac:dyDescent="0.25">
      <c r="A28" s="7"/>
      <c r="B28" s="7"/>
      <c r="C28" s="8"/>
      <c r="E28" s="10"/>
      <c r="F28" s="157"/>
    </row>
    <row r="29" spans="1:7" s="9" customFormat="1" x14ac:dyDescent="0.25">
      <c r="A29" s="7"/>
      <c r="B29" s="7"/>
      <c r="C29" s="8"/>
      <c r="E29" s="10"/>
      <c r="F29" s="157"/>
    </row>
    <row r="30" spans="1:7" s="9" customFormat="1" x14ac:dyDescent="0.25">
      <c r="A30" s="7"/>
      <c r="B30" s="7"/>
      <c r="C30" s="8"/>
      <c r="E30" s="10"/>
      <c r="F30" s="157"/>
    </row>
    <row r="31" spans="1:7" s="9" customFormat="1" x14ac:dyDescent="0.25">
      <c r="A31" s="7"/>
      <c r="B31" s="7"/>
      <c r="C31" s="8"/>
      <c r="E31" s="10"/>
      <c r="F31" s="157"/>
    </row>
    <row r="32" spans="1:7" s="9" customFormat="1" x14ac:dyDescent="0.25">
      <c r="A32" s="7"/>
      <c r="B32" s="7"/>
      <c r="C32" s="8"/>
      <c r="E32" s="10"/>
      <c r="F32" s="157"/>
    </row>
    <row r="33" spans="1:6" s="9" customFormat="1" x14ac:dyDescent="0.25">
      <c r="A33" s="7"/>
      <c r="B33" s="7"/>
      <c r="C33" s="8"/>
      <c r="E33" s="10"/>
      <c r="F33" s="157"/>
    </row>
    <row r="34" spans="1:6" s="9" customFormat="1" x14ac:dyDescent="0.25">
      <c r="A34" s="7"/>
      <c r="B34" s="7"/>
      <c r="C34" s="8"/>
      <c r="E34" s="10"/>
      <c r="F34" s="157"/>
    </row>
    <row r="35" spans="1:6" s="9" customFormat="1" x14ac:dyDescent="0.25">
      <c r="A35" s="7"/>
      <c r="B35" s="7"/>
      <c r="C35" s="8"/>
      <c r="E35" s="10"/>
      <c r="F35" s="157"/>
    </row>
    <row r="36" spans="1:6" s="9" customFormat="1" x14ac:dyDescent="0.25">
      <c r="A36" s="7"/>
      <c r="B36" s="7"/>
      <c r="C36" s="8"/>
      <c r="E36" s="10"/>
      <c r="F36" s="157"/>
    </row>
    <row r="37" spans="1:6" s="9" customFormat="1" x14ac:dyDescent="0.25">
      <c r="A37" s="7"/>
      <c r="B37" s="7"/>
      <c r="C37" s="8"/>
      <c r="E37" s="10"/>
      <c r="F37" s="157"/>
    </row>
    <row r="38" spans="1:6" s="9" customFormat="1" x14ac:dyDescent="0.25">
      <c r="A38" s="7"/>
      <c r="B38" s="7"/>
      <c r="C38" s="8"/>
      <c r="E38" s="10"/>
      <c r="F38" s="157"/>
    </row>
    <row r="39" spans="1:6" s="9" customFormat="1" x14ac:dyDescent="0.25">
      <c r="A39" s="7"/>
      <c r="B39" s="7"/>
      <c r="C39" s="8"/>
      <c r="E39" s="10"/>
      <c r="F39" s="157"/>
    </row>
    <row r="40" spans="1:6" s="9" customFormat="1" x14ac:dyDescent="0.25">
      <c r="A40" s="7"/>
      <c r="B40" s="7"/>
      <c r="C40" s="8"/>
      <c r="E40" s="10"/>
      <c r="F40" s="157"/>
    </row>
    <row r="41" spans="1:6" s="9" customFormat="1" x14ac:dyDescent="0.25">
      <c r="A41" s="7"/>
      <c r="B41" s="7"/>
      <c r="C41" s="8"/>
      <c r="E41" s="10"/>
      <c r="F41" s="157"/>
    </row>
    <row r="42" spans="1:6" s="9" customFormat="1" x14ac:dyDescent="0.25">
      <c r="A42" s="7"/>
      <c r="B42" s="7"/>
      <c r="C42" s="8"/>
      <c r="E42" s="10"/>
      <c r="F42" s="157"/>
    </row>
    <row r="43" spans="1:6" s="9" customFormat="1" x14ac:dyDescent="0.25">
      <c r="A43" s="7"/>
      <c r="B43" s="7"/>
      <c r="C43" s="8"/>
      <c r="E43" s="10"/>
      <c r="F43" s="157"/>
    </row>
    <row r="44" spans="1:6" s="9" customFormat="1" x14ac:dyDescent="0.25">
      <c r="A44" s="7"/>
      <c r="B44" s="7"/>
      <c r="C44" s="8"/>
      <c r="E44" s="10"/>
      <c r="F44" s="157"/>
    </row>
    <row r="45" spans="1:6" s="9" customFormat="1" x14ac:dyDescent="0.25">
      <c r="A45" s="7"/>
      <c r="B45" s="7"/>
      <c r="C45" s="8"/>
      <c r="E45" s="10"/>
      <c r="F45" s="157"/>
    </row>
    <row r="46" spans="1:6" s="9" customFormat="1" x14ac:dyDescent="0.25">
      <c r="A46" s="7"/>
      <c r="B46" s="7"/>
      <c r="C46" s="8"/>
      <c r="E46" s="10"/>
      <c r="F46" s="157"/>
    </row>
    <row r="47" spans="1:6" s="9" customFormat="1" x14ac:dyDescent="0.25">
      <c r="A47" s="7"/>
      <c r="B47" s="7"/>
      <c r="C47" s="8"/>
      <c r="E47" s="10"/>
      <c r="F47" s="157"/>
    </row>
    <row r="48" spans="1:6" s="9" customFormat="1" x14ac:dyDescent="0.25">
      <c r="A48" s="7"/>
      <c r="B48" s="7"/>
      <c r="C48" s="8"/>
      <c r="E48" s="10"/>
      <c r="F48" s="157"/>
    </row>
    <row r="49" spans="1:6" s="9" customFormat="1" x14ac:dyDescent="0.25">
      <c r="A49" s="7"/>
      <c r="B49" s="7"/>
      <c r="C49" s="8"/>
      <c r="E49" s="10"/>
      <c r="F49" s="157"/>
    </row>
    <row r="50" spans="1:6" s="9" customFormat="1" x14ac:dyDescent="0.25">
      <c r="A50" s="7"/>
      <c r="B50" s="7"/>
      <c r="C50" s="8"/>
      <c r="E50" s="10"/>
      <c r="F50" s="157"/>
    </row>
    <row r="51" spans="1:6" s="9" customFormat="1" x14ac:dyDescent="0.25">
      <c r="A51" s="7"/>
      <c r="B51" s="7"/>
      <c r="C51" s="8"/>
      <c r="E51" s="10"/>
      <c r="F51" s="157"/>
    </row>
    <row r="52" spans="1:6" s="9" customFormat="1" x14ac:dyDescent="0.25">
      <c r="A52" s="7"/>
      <c r="B52" s="7"/>
      <c r="C52" s="8"/>
      <c r="E52" s="10"/>
      <c r="F52" s="157"/>
    </row>
    <row r="53" spans="1:6" s="9" customFormat="1" x14ac:dyDescent="0.25">
      <c r="A53" s="7"/>
      <c r="B53" s="7"/>
      <c r="C53" s="8"/>
      <c r="E53" s="10"/>
      <c r="F53" s="157"/>
    </row>
    <row r="54" spans="1:6" s="9" customFormat="1" x14ac:dyDescent="0.25">
      <c r="A54" s="7"/>
      <c r="B54" s="7"/>
      <c r="C54" s="8"/>
      <c r="E54" s="10"/>
      <c r="F54" s="157"/>
    </row>
    <row r="55" spans="1:6" s="9" customFormat="1" x14ac:dyDescent="0.25">
      <c r="A55" s="7"/>
      <c r="B55" s="7"/>
      <c r="C55" s="8"/>
      <c r="E55" s="10"/>
      <c r="F55" s="157"/>
    </row>
    <row r="56" spans="1:6" s="9" customFormat="1" x14ac:dyDescent="0.25">
      <c r="A56" s="7"/>
      <c r="B56" s="7"/>
      <c r="C56" s="8"/>
      <c r="E56" s="10"/>
      <c r="F56" s="157"/>
    </row>
    <row r="57" spans="1:6" s="9" customFormat="1" x14ac:dyDescent="0.25">
      <c r="A57" s="7"/>
      <c r="B57" s="7"/>
      <c r="C57" s="8"/>
      <c r="E57" s="10"/>
      <c r="F57" s="157"/>
    </row>
    <row r="58" spans="1:6" s="9" customFormat="1" x14ac:dyDescent="0.25">
      <c r="A58" s="7"/>
      <c r="B58" s="7"/>
      <c r="C58" s="8"/>
      <c r="E58" s="10"/>
      <c r="F58" s="157"/>
    </row>
    <row r="59" spans="1:6" s="9" customFormat="1" x14ac:dyDescent="0.25">
      <c r="A59" s="7"/>
      <c r="B59" s="7"/>
      <c r="C59" s="8"/>
      <c r="E59" s="10"/>
      <c r="F59" s="157"/>
    </row>
    <row r="60" spans="1:6" s="9" customFormat="1" x14ac:dyDescent="0.25">
      <c r="A60" s="7"/>
      <c r="B60" s="7"/>
      <c r="C60" s="8"/>
      <c r="E60" s="10"/>
      <c r="F60" s="157"/>
    </row>
    <row r="61" spans="1:6" s="9" customFormat="1" x14ac:dyDescent="0.25">
      <c r="A61" s="7"/>
      <c r="B61" s="7"/>
      <c r="C61" s="8"/>
      <c r="E61" s="10"/>
      <c r="F61" s="157"/>
    </row>
    <row r="62" spans="1:6" s="9" customFormat="1" x14ac:dyDescent="0.25">
      <c r="A62" s="7"/>
      <c r="B62" s="7"/>
      <c r="C62" s="8"/>
      <c r="E62" s="10"/>
      <c r="F62" s="157"/>
    </row>
    <row r="63" spans="1:6" s="9" customFormat="1" x14ac:dyDescent="0.25">
      <c r="A63" s="7"/>
      <c r="B63" s="7"/>
      <c r="C63" s="8"/>
      <c r="E63" s="10"/>
      <c r="F63" s="157"/>
    </row>
    <row r="64" spans="1:6" s="9" customFormat="1" x14ac:dyDescent="0.25">
      <c r="A64" s="7"/>
      <c r="B64" s="7"/>
      <c r="C64" s="8"/>
      <c r="E64" s="10"/>
      <c r="F64" s="157"/>
    </row>
    <row r="65" spans="1:6" s="9" customFormat="1" x14ac:dyDescent="0.25">
      <c r="A65" s="7"/>
      <c r="B65" s="7"/>
      <c r="C65" s="8"/>
      <c r="E65" s="10"/>
      <c r="F65" s="157"/>
    </row>
    <row r="66" spans="1:6" s="9" customFormat="1" x14ac:dyDescent="0.25">
      <c r="A66" s="7"/>
      <c r="B66" s="7"/>
      <c r="C66" s="8"/>
      <c r="E66" s="10"/>
      <c r="F66" s="157"/>
    </row>
    <row r="67" spans="1:6" s="9" customFormat="1" x14ac:dyDescent="0.25">
      <c r="A67" s="7"/>
      <c r="B67" s="7"/>
      <c r="C67" s="8"/>
      <c r="E67" s="10"/>
      <c r="F67" s="157"/>
    </row>
    <row r="68" spans="1:6" s="9" customFormat="1" x14ac:dyDescent="0.25">
      <c r="A68" s="7"/>
      <c r="B68" s="7"/>
      <c r="C68" s="8"/>
      <c r="E68" s="10"/>
      <c r="F68" s="157"/>
    </row>
    <row r="69" spans="1:6" s="9" customFormat="1" x14ac:dyDescent="0.25">
      <c r="A69" s="7"/>
      <c r="B69" s="7"/>
      <c r="C69" s="8"/>
      <c r="E69" s="10"/>
      <c r="F69" s="157"/>
    </row>
    <row r="70" spans="1:6" s="9" customFormat="1" x14ac:dyDescent="0.25">
      <c r="A70" s="7"/>
      <c r="B70" s="7"/>
      <c r="C70" s="8"/>
      <c r="E70" s="10"/>
      <c r="F70" s="157"/>
    </row>
    <row r="71" spans="1:6" s="9" customFormat="1" x14ac:dyDescent="0.25">
      <c r="A71" s="7"/>
      <c r="B71" s="7"/>
      <c r="C71" s="8"/>
      <c r="E71" s="10"/>
      <c r="F71" s="157"/>
    </row>
    <row r="72" spans="1:6" s="9" customFormat="1" x14ac:dyDescent="0.25">
      <c r="A72" s="7"/>
      <c r="B72" s="7"/>
      <c r="C72" s="8"/>
      <c r="E72" s="10"/>
      <c r="F72" s="157"/>
    </row>
    <row r="73" spans="1:6" s="9" customFormat="1" x14ac:dyDescent="0.25">
      <c r="A73" s="7"/>
      <c r="B73" s="7"/>
      <c r="C73" s="8"/>
      <c r="E73" s="10"/>
      <c r="F73" s="157"/>
    </row>
    <row r="74" spans="1:6" s="9" customFormat="1" x14ac:dyDescent="0.25">
      <c r="A74" s="7"/>
      <c r="B74" s="7"/>
      <c r="C74" s="8"/>
      <c r="E74" s="10"/>
      <c r="F74" s="157"/>
    </row>
    <row r="75" spans="1:6" s="9" customFormat="1" x14ac:dyDescent="0.25">
      <c r="A75" s="7"/>
      <c r="B75" s="7"/>
      <c r="C75" s="8"/>
      <c r="E75" s="10"/>
      <c r="F75" s="157"/>
    </row>
    <row r="76" spans="1:6" s="9" customFormat="1" x14ac:dyDescent="0.25">
      <c r="A76" s="7"/>
      <c r="B76" s="7"/>
      <c r="C76" s="8"/>
      <c r="E76" s="10"/>
      <c r="F76" s="157"/>
    </row>
    <row r="77" spans="1:6" s="9" customFormat="1" x14ac:dyDescent="0.25">
      <c r="A77" s="7"/>
      <c r="B77" s="7"/>
      <c r="C77" s="8"/>
      <c r="E77" s="10"/>
      <c r="F77" s="157"/>
    </row>
    <row r="78" spans="1:6" s="9" customFormat="1" x14ac:dyDescent="0.25">
      <c r="A78" s="7"/>
      <c r="B78" s="7"/>
      <c r="C78" s="8"/>
      <c r="E78" s="10"/>
      <c r="F78" s="157"/>
    </row>
    <row r="79" spans="1:6" s="9" customFormat="1" x14ac:dyDescent="0.25">
      <c r="A79" s="7"/>
      <c r="B79" s="7"/>
      <c r="C79" s="8"/>
      <c r="E79" s="10"/>
      <c r="F79" s="157"/>
    </row>
    <row r="80" spans="1:6" s="9" customFormat="1" x14ac:dyDescent="0.25">
      <c r="A80" s="7"/>
      <c r="B80" s="7"/>
      <c r="C80" s="8"/>
      <c r="E80" s="10"/>
      <c r="F80" s="157"/>
    </row>
    <row r="81" spans="1:6" s="9" customFormat="1" x14ac:dyDescent="0.25">
      <c r="A81" s="7"/>
      <c r="B81" s="7"/>
      <c r="C81" s="8"/>
      <c r="E81" s="10"/>
      <c r="F81" s="157"/>
    </row>
    <row r="82" spans="1:6" s="9" customFormat="1" x14ac:dyDescent="0.25">
      <c r="A82" s="7"/>
      <c r="B82" s="7"/>
      <c r="C82" s="8"/>
      <c r="E82" s="10"/>
      <c r="F82" s="157"/>
    </row>
    <row r="83" spans="1:6" s="9" customFormat="1" x14ac:dyDescent="0.25">
      <c r="A83" s="7"/>
      <c r="B83" s="7"/>
      <c r="C83" s="8"/>
      <c r="E83" s="10"/>
      <c r="F83" s="157"/>
    </row>
    <row r="84" spans="1:6" s="9" customFormat="1" x14ac:dyDescent="0.25">
      <c r="A84" s="7"/>
      <c r="B84" s="7"/>
      <c r="C84" s="8"/>
      <c r="E84" s="10"/>
      <c r="F84" s="157"/>
    </row>
    <row r="85" spans="1:6" s="9" customFormat="1" x14ac:dyDescent="0.25">
      <c r="A85" s="7"/>
      <c r="B85" s="7"/>
      <c r="C85" s="8"/>
      <c r="E85" s="10"/>
      <c r="F85" s="157"/>
    </row>
    <row r="86" spans="1:6" s="9" customFormat="1" x14ac:dyDescent="0.25">
      <c r="A86" s="7"/>
      <c r="B86" s="7"/>
      <c r="C86" s="8"/>
      <c r="E86" s="10"/>
      <c r="F86" s="157"/>
    </row>
    <row r="87" spans="1:6" s="9" customFormat="1" x14ac:dyDescent="0.25">
      <c r="A87" s="7"/>
      <c r="B87" s="7"/>
      <c r="C87" s="8"/>
      <c r="E87" s="10"/>
      <c r="F87" s="157"/>
    </row>
    <row r="88" spans="1:6" s="9" customFormat="1" x14ac:dyDescent="0.25">
      <c r="A88" s="7"/>
      <c r="B88" s="7"/>
      <c r="C88" s="8"/>
      <c r="E88" s="10"/>
      <c r="F88" s="157"/>
    </row>
    <row r="89" spans="1:6" s="9" customFormat="1" x14ac:dyDescent="0.25">
      <c r="A89" s="7"/>
      <c r="B89" s="7"/>
      <c r="C89" s="8"/>
      <c r="E89" s="10"/>
      <c r="F89" s="157"/>
    </row>
    <row r="90" spans="1:6" s="9" customFormat="1" x14ac:dyDescent="0.25">
      <c r="A90" s="7"/>
      <c r="B90" s="7"/>
      <c r="C90" s="8"/>
      <c r="E90" s="10"/>
      <c r="F90" s="157"/>
    </row>
    <row r="91" spans="1:6" s="9" customFormat="1" x14ac:dyDescent="0.25">
      <c r="A91" s="7"/>
      <c r="B91" s="7"/>
      <c r="C91" s="8"/>
      <c r="E91" s="10"/>
      <c r="F91" s="157"/>
    </row>
    <row r="92" spans="1:6" s="9" customFormat="1" x14ac:dyDescent="0.25">
      <c r="A92" s="7"/>
      <c r="B92" s="7"/>
      <c r="C92" s="8"/>
      <c r="E92" s="10"/>
      <c r="F92" s="157"/>
    </row>
    <row r="93" spans="1:6" s="9" customFormat="1" x14ac:dyDescent="0.25">
      <c r="A93" s="7"/>
      <c r="B93" s="7"/>
      <c r="C93" s="8"/>
      <c r="E93" s="10"/>
      <c r="F93" s="157"/>
    </row>
    <row r="94" spans="1:6" s="9" customFormat="1" x14ac:dyDescent="0.25">
      <c r="A94" s="7"/>
      <c r="B94" s="7"/>
      <c r="C94" s="8"/>
      <c r="E94" s="10"/>
      <c r="F94" s="157"/>
    </row>
    <row r="95" spans="1:6" s="9" customFormat="1" x14ac:dyDescent="0.25">
      <c r="A95" s="7"/>
      <c r="B95" s="7"/>
      <c r="C95" s="8"/>
      <c r="E95" s="10"/>
      <c r="F95" s="157"/>
    </row>
    <row r="96" spans="1:6" s="9" customFormat="1" x14ac:dyDescent="0.25">
      <c r="A96" s="7"/>
      <c r="B96" s="7"/>
      <c r="C96" s="8"/>
      <c r="E96" s="10"/>
      <c r="F96" s="157"/>
    </row>
    <row r="97" spans="1:6" s="9" customFormat="1" x14ac:dyDescent="0.25">
      <c r="A97" s="7"/>
      <c r="B97" s="7"/>
      <c r="C97" s="8"/>
      <c r="E97" s="10"/>
      <c r="F97" s="157"/>
    </row>
    <row r="98" spans="1:6" s="9" customFormat="1" x14ac:dyDescent="0.25">
      <c r="A98" s="7"/>
      <c r="B98" s="7"/>
      <c r="C98" s="8"/>
      <c r="E98" s="10"/>
      <c r="F98" s="157"/>
    </row>
    <row r="99" spans="1:6" s="9" customFormat="1" x14ac:dyDescent="0.25">
      <c r="A99" s="7"/>
      <c r="B99" s="7"/>
      <c r="C99" s="8"/>
      <c r="E99" s="10"/>
      <c r="F99" s="157"/>
    </row>
    <row r="100" spans="1:6" s="9" customFormat="1" x14ac:dyDescent="0.25">
      <c r="A100" s="7"/>
      <c r="B100" s="7"/>
      <c r="C100" s="8"/>
      <c r="E100" s="10"/>
      <c r="F100" s="157"/>
    </row>
    <row r="101" spans="1:6" s="9" customFormat="1" x14ac:dyDescent="0.25">
      <c r="A101" s="7"/>
      <c r="B101" s="7"/>
      <c r="C101" s="8"/>
      <c r="E101" s="10"/>
      <c r="F101" s="157"/>
    </row>
    <row r="102" spans="1:6" s="9" customFormat="1" x14ac:dyDescent="0.25">
      <c r="A102" s="7"/>
      <c r="B102" s="7"/>
      <c r="C102" s="8"/>
      <c r="E102" s="10"/>
      <c r="F102" s="157"/>
    </row>
    <row r="103" spans="1:6" s="9" customFormat="1" x14ac:dyDescent="0.25">
      <c r="A103" s="7"/>
      <c r="B103" s="7"/>
      <c r="C103" s="8"/>
      <c r="E103" s="10"/>
      <c r="F103" s="157"/>
    </row>
    <row r="104" spans="1:6" s="9" customFormat="1" x14ac:dyDescent="0.25">
      <c r="A104" s="7"/>
      <c r="B104" s="7"/>
      <c r="C104" s="8"/>
      <c r="E104" s="10"/>
      <c r="F104" s="157"/>
    </row>
    <row r="105" spans="1:6" s="9" customFormat="1" x14ac:dyDescent="0.25">
      <c r="A105" s="7"/>
      <c r="B105" s="7"/>
      <c r="C105" s="8"/>
      <c r="E105" s="10"/>
      <c r="F105" s="157"/>
    </row>
    <row r="106" spans="1:6" s="9" customFormat="1" x14ac:dyDescent="0.25">
      <c r="A106" s="7"/>
      <c r="B106" s="7"/>
      <c r="C106" s="8"/>
      <c r="E106" s="10"/>
      <c r="F106" s="157"/>
    </row>
    <row r="107" spans="1:6" s="9" customFormat="1" x14ac:dyDescent="0.25">
      <c r="A107" s="7"/>
      <c r="B107" s="7"/>
      <c r="C107" s="8"/>
      <c r="E107" s="10"/>
      <c r="F107" s="157"/>
    </row>
    <row r="108" spans="1:6" s="9" customFormat="1" x14ac:dyDescent="0.25">
      <c r="A108" s="7"/>
      <c r="B108" s="7"/>
      <c r="C108" s="8"/>
      <c r="E108" s="10"/>
      <c r="F108" s="157"/>
    </row>
    <row r="109" spans="1:6" s="9" customFormat="1" x14ac:dyDescent="0.25">
      <c r="A109" s="7"/>
      <c r="B109" s="7"/>
      <c r="C109" s="8"/>
      <c r="E109" s="10"/>
      <c r="F109" s="157"/>
    </row>
    <row r="110" spans="1:6" s="9" customFormat="1" x14ac:dyDescent="0.25">
      <c r="A110" s="7"/>
      <c r="B110" s="7"/>
      <c r="C110" s="8"/>
      <c r="E110" s="10"/>
      <c r="F110" s="157"/>
    </row>
    <row r="111" spans="1:6" s="9" customFormat="1" x14ac:dyDescent="0.25">
      <c r="A111" s="7"/>
      <c r="B111" s="7"/>
      <c r="C111" s="8"/>
      <c r="E111" s="10"/>
      <c r="F111" s="157"/>
    </row>
    <row r="112" spans="1:6" s="9" customFormat="1" x14ac:dyDescent="0.25">
      <c r="A112" s="7"/>
      <c r="B112" s="7"/>
      <c r="C112" s="8"/>
      <c r="E112" s="10"/>
      <c r="F112" s="157"/>
    </row>
    <row r="113" spans="1:6" s="9" customFormat="1" x14ac:dyDescent="0.25">
      <c r="A113" s="7"/>
      <c r="B113" s="7"/>
      <c r="C113" s="8"/>
      <c r="E113" s="10"/>
      <c r="F113" s="157"/>
    </row>
    <row r="114" spans="1:6" s="9" customFormat="1" x14ac:dyDescent="0.25">
      <c r="A114" s="7"/>
      <c r="B114" s="7"/>
      <c r="C114" s="8"/>
      <c r="E114" s="10"/>
      <c r="F114" s="157"/>
    </row>
    <row r="115" spans="1:6" s="9" customFormat="1" x14ac:dyDescent="0.25">
      <c r="A115" s="7"/>
      <c r="B115" s="7"/>
      <c r="C115" s="8"/>
      <c r="E115" s="10"/>
      <c r="F115" s="157"/>
    </row>
    <row r="116" spans="1:6" s="9" customFormat="1" x14ac:dyDescent="0.25">
      <c r="A116" s="7"/>
      <c r="B116" s="7"/>
      <c r="C116" s="8"/>
      <c r="E116" s="10"/>
      <c r="F116" s="157"/>
    </row>
    <row r="117" spans="1:6" s="9" customFormat="1" x14ac:dyDescent="0.25">
      <c r="A117" s="7"/>
      <c r="B117" s="7"/>
      <c r="C117" s="8"/>
      <c r="E117" s="10"/>
      <c r="F117" s="157"/>
    </row>
    <row r="118" spans="1:6" s="9" customFormat="1" x14ac:dyDescent="0.25">
      <c r="A118" s="7"/>
      <c r="B118" s="7"/>
      <c r="C118" s="8"/>
      <c r="E118" s="10"/>
      <c r="F118" s="157"/>
    </row>
    <row r="119" spans="1:6" s="9" customFormat="1" x14ac:dyDescent="0.25">
      <c r="A119" s="7"/>
      <c r="B119" s="7"/>
      <c r="C119" s="8"/>
      <c r="E119" s="10"/>
      <c r="F119" s="157"/>
    </row>
    <row r="120" spans="1:6" s="9" customFormat="1" x14ac:dyDescent="0.25">
      <c r="A120" s="7"/>
      <c r="B120" s="7"/>
      <c r="C120" s="8"/>
      <c r="E120" s="10"/>
      <c r="F120" s="157"/>
    </row>
    <row r="121" spans="1:6" s="9" customFormat="1" x14ac:dyDescent="0.25">
      <c r="A121" s="7"/>
      <c r="B121" s="7"/>
      <c r="C121" s="8"/>
      <c r="E121" s="10"/>
      <c r="F121" s="157"/>
    </row>
    <row r="122" spans="1:6" s="9" customFormat="1" x14ac:dyDescent="0.25">
      <c r="A122" s="7"/>
      <c r="B122" s="7"/>
      <c r="C122" s="8"/>
      <c r="E122" s="10"/>
      <c r="F122" s="157"/>
    </row>
    <row r="123" spans="1:6" s="9" customFormat="1" x14ac:dyDescent="0.25">
      <c r="A123" s="7"/>
      <c r="B123" s="7"/>
      <c r="C123" s="8"/>
      <c r="E123" s="10"/>
      <c r="F123" s="157"/>
    </row>
    <row r="124" spans="1:6" s="9" customFormat="1" x14ac:dyDescent="0.25">
      <c r="A124" s="7"/>
      <c r="B124" s="7"/>
      <c r="C124" s="8"/>
      <c r="E124" s="10"/>
      <c r="F124" s="157"/>
    </row>
    <row r="125" spans="1:6" s="9" customFormat="1" x14ac:dyDescent="0.25">
      <c r="A125" s="7"/>
      <c r="B125" s="7"/>
      <c r="C125" s="8"/>
      <c r="E125" s="10"/>
      <c r="F125" s="157"/>
    </row>
    <row r="126" spans="1:6" s="9" customFormat="1" x14ac:dyDescent="0.25">
      <c r="A126" s="7"/>
      <c r="B126" s="7"/>
      <c r="C126" s="8"/>
      <c r="E126" s="10"/>
      <c r="F126" s="157"/>
    </row>
    <row r="127" spans="1:6" s="9" customFormat="1" x14ac:dyDescent="0.25">
      <c r="A127" s="7"/>
      <c r="B127" s="7"/>
      <c r="C127" s="8"/>
      <c r="E127" s="10"/>
      <c r="F127" s="157"/>
    </row>
    <row r="128" spans="1:6" s="9" customFormat="1" x14ac:dyDescent="0.25">
      <c r="A128" s="7"/>
      <c r="B128" s="7"/>
      <c r="C128" s="8"/>
      <c r="E128" s="10"/>
      <c r="F128" s="157"/>
    </row>
    <row r="129" spans="1:6" s="9" customFormat="1" x14ac:dyDescent="0.25">
      <c r="A129" s="7"/>
      <c r="B129" s="7"/>
      <c r="C129" s="8"/>
      <c r="E129" s="10"/>
      <c r="F129" s="157"/>
    </row>
    <row r="130" spans="1:6" s="9" customFormat="1" x14ac:dyDescent="0.25">
      <c r="A130" s="7"/>
      <c r="B130" s="7"/>
      <c r="C130" s="8"/>
      <c r="E130" s="10"/>
      <c r="F130" s="157"/>
    </row>
    <row r="131" spans="1:6" s="9" customFormat="1" x14ac:dyDescent="0.25">
      <c r="A131" s="7"/>
      <c r="B131" s="7"/>
      <c r="C131" s="8"/>
      <c r="E131" s="10"/>
      <c r="F131" s="157"/>
    </row>
    <row r="132" spans="1:6" s="9" customFormat="1" x14ac:dyDescent="0.25">
      <c r="A132" s="7"/>
      <c r="B132" s="7"/>
      <c r="C132" s="8"/>
      <c r="E132" s="10"/>
      <c r="F132" s="157"/>
    </row>
    <row r="133" spans="1:6" s="9" customFormat="1" x14ac:dyDescent="0.25">
      <c r="A133" s="7"/>
      <c r="B133" s="7"/>
      <c r="C133" s="8"/>
      <c r="E133" s="10"/>
      <c r="F133" s="157"/>
    </row>
    <row r="134" spans="1:6" s="9" customFormat="1" x14ac:dyDescent="0.25">
      <c r="A134" s="7"/>
      <c r="B134" s="7"/>
      <c r="C134" s="8"/>
      <c r="E134" s="10"/>
      <c r="F134" s="157"/>
    </row>
    <row r="135" spans="1:6" s="9" customFormat="1" x14ac:dyDescent="0.25">
      <c r="A135" s="7"/>
      <c r="B135" s="7"/>
      <c r="C135" s="8"/>
      <c r="E135" s="10"/>
      <c r="F135" s="157"/>
    </row>
    <row r="136" spans="1:6" s="9" customFormat="1" x14ac:dyDescent="0.25">
      <c r="A136" s="7"/>
      <c r="B136" s="7"/>
      <c r="C136" s="8"/>
      <c r="E136" s="10"/>
      <c r="F136" s="157"/>
    </row>
    <row r="137" spans="1:6" s="9" customFormat="1" x14ac:dyDescent="0.25">
      <c r="A137" s="7"/>
      <c r="B137" s="7"/>
      <c r="C137" s="8"/>
      <c r="E137" s="10"/>
      <c r="F137" s="157"/>
    </row>
    <row r="138" spans="1:6" s="9" customFormat="1" x14ac:dyDescent="0.25">
      <c r="A138" s="7"/>
      <c r="B138" s="7"/>
      <c r="C138" s="8"/>
      <c r="E138" s="10"/>
      <c r="F138" s="157"/>
    </row>
    <row r="139" spans="1:6" s="9" customFormat="1" x14ac:dyDescent="0.25">
      <c r="A139" s="7"/>
      <c r="B139" s="7"/>
      <c r="C139" s="8"/>
      <c r="E139" s="10"/>
      <c r="F139" s="157"/>
    </row>
    <row r="140" spans="1:6" s="9" customFormat="1" x14ac:dyDescent="0.25">
      <c r="A140" s="7"/>
      <c r="B140" s="7"/>
      <c r="C140" s="8"/>
      <c r="E140" s="10"/>
      <c r="F140" s="157"/>
    </row>
    <row r="141" spans="1:6" s="9" customFormat="1" x14ac:dyDescent="0.25">
      <c r="A141" s="7"/>
      <c r="B141" s="7"/>
      <c r="C141" s="8"/>
      <c r="E141" s="10"/>
      <c r="F141" s="157"/>
    </row>
    <row r="142" spans="1:6" s="9" customFormat="1" x14ac:dyDescent="0.25">
      <c r="A142" s="7"/>
      <c r="B142" s="7"/>
      <c r="C142" s="8"/>
      <c r="E142" s="10"/>
      <c r="F142" s="157"/>
    </row>
    <row r="143" spans="1:6" s="9" customFormat="1" x14ac:dyDescent="0.25">
      <c r="A143" s="7"/>
      <c r="B143" s="7"/>
      <c r="C143" s="8"/>
      <c r="E143" s="10"/>
      <c r="F143" s="157"/>
    </row>
    <row r="144" spans="1:6" s="9" customFormat="1" x14ac:dyDescent="0.25">
      <c r="A144" s="7"/>
      <c r="B144" s="7"/>
      <c r="C144" s="8"/>
      <c r="E144" s="10"/>
      <c r="F144" s="157"/>
    </row>
    <row r="145" spans="1:6" s="9" customFormat="1" x14ac:dyDescent="0.25">
      <c r="A145" s="7"/>
      <c r="B145" s="7"/>
      <c r="C145" s="8"/>
      <c r="E145" s="10"/>
      <c r="F145" s="157"/>
    </row>
    <row r="146" spans="1:6" s="9" customFormat="1" x14ac:dyDescent="0.25">
      <c r="A146" s="7"/>
      <c r="B146" s="7"/>
      <c r="C146" s="8"/>
      <c r="E146" s="10"/>
      <c r="F146" s="157"/>
    </row>
    <row r="147" spans="1:6" s="9" customFormat="1" x14ac:dyDescent="0.25">
      <c r="A147" s="7"/>
      <c r="B147" s="7"/>
      <c r="C147" s="8"/>
      <c r="E147" s="10"/>
      <c r="F147" s="157"/>
    </row>
    <row r="148" spans="1:6" s="9" customFormat="1" x14ac:dyDescent="0.25">
      <c r="A148" s="7"/>
      <c r="B148" s="7"/>
      <c r="C148" s="8"/>
      <c r="E148" s="10"/>
      <c r="F148" s="157"/>
    </row>
    <row r="149" spans="1:6" s="9" customFormat="1" x14ac:dyDescent="0.25">
      <c r="A149" s="7"/>
      <c r="B149" s="7"/>
      <c r="C149" s="8"/>
      <c r="E149" s="10"/>
      <c r="F149" s="157"/>
    </row>
    <row r="150" spans="1:6" s="9" customFormat="1" x14ac:dyDescent="0.25">
      <c r="A150" s="7"/>
      <c r="B150" s="7"/>
      <c r="C150" s="8"/>
      <c r="E150" s="10"/>
      <c r="F150" s="157"/>
    </row>
    <row r="151" spans="1:6" s="9" customFormat="1" x14ac:dyDescent="0.25">
      <c r="A151" s="7"/>
      <c r="B151" s="7"/>
      <c r="C151" s="8"/>
      <c r="E151" s="10"/>
      <c r="F151" s="157"/>
    </row>
    <row r="152" spans="1:6" s="9" customFormat="1" x14ac:dyDescent="0.25">
      <c r="A152" s="7"/>
      <c r="B152" s="7"/>
      <c r="C152" s="8"/>
      <c r="E152" s="10"/>
      <c r="F152" s="157"/>
    </row>
    <row r="153" spans="1:6" s="9" customFormat="1" x14ac:dyDescent="0.25">
      <c r="A153" s="7"/>
      <c r="B153" s="7"/>
      <c r="C153" s="8"/>
      <c r="E153" s="10"/>
      <c r="F153" s="157"/>
    </row>
    <row r="154" spans="1:6" s="9" customFormat="1" x14ac:dyDescent="0.25">
      <c r="A154" s="7"/>
      <c r="B154" s="7"/>
      <c r="C154" s="8"/>
      <c r="E154" s="10"/>
      <c r="F154" s="157"/>
    </row>
    <row r="155" spans="1:6" s="9" customFormat="1" x14ac:dyDescent="0.25">
      <c r="A155" s="7"/>
      <c r="B155" s="7"/>
      <c r="C155" s="8"/>
      <c r="E155" s="10"/>
      <c r="F155" s="157"/>
    </row>
    <row r="156" spans="1:6" s="9" customFormat="1" x14ac:dyDescent="0.25">
      <c r="A156" s="7"/>
      <c r="B156" s="7"/>
      <c r="C156" s="8"/>
      <c r="E156" s="10"/>
      <c r="F156" s="157"/>
    </row>
    <row r="157" spans="1:6" s="9" customFormat="1" x14ac:dyDescent="0.25">
      <c r="A157" s="7"/>
      <c r="B157" s="7"/>
      <c r="C157" s="8"/>
      <c r="E157" s="10"/>
      <c r="F157" s="157"/>
    </row>
    <row r="158" spans="1:6" s="9" customFormat="1" x14ac:dyDescent="0.25">
      <c r="A158" s="7"/>
      <c r="B158" s="7"/>
      <c r="C158" s="8"/>
      <c r="E158" s="10"/>
      <c r="F158" s="157"/>
    </row>
    <row r="159" spans="1:6" s="9" customFormat="1" x14ac:dyDescent="0.25">
      <c r="A159" s="7"/>
      <c r="B159" s="7"/>
      <c r="C159" s="8"/>
      <c r="E159" s="10"/>
      <c r="F159" s="157"/>
    </row>
    <row r="160" spans="1:6" s="9" customFormat="1" x14ac:dyDescent="0.25">
      <c r="A160" s="7"/>
      <c r="B160" s="7"/>
      <c r="C160" s="8"/>
      <c r="E160" s="10"/>
      <c r="F160" s="157"/>
    </row>
    <row r="161" spans="1:6" s="9" customFormat="1" x14ac:dyDescent="0.25">
      <c r="A161" s="7"/>
      <c r="B161" s="7"/>
      <c r="C161" s="8"/>
      <c r="E161" s="10"/>
      <c r="F161" s="157"/>
    </row>
    <row r="162" spans="1:6" s="9" customFormat="1" x14ac:dyDescent="0.25">
      <c r="A162" s="7"/>
      <c r="B162" s="7"/>
      <c r="C162" s="8"/>
      <c r="E162" s="10"/>
      <c r="F162" s="157"/>
    </row>
    <row r="163" spans="1:6" s="9" customFormat="1" x14ac:dyDescent="0.25">
      <c r="A163" s="7"/>
      <c r="B163" s="7"/>
      <c r="C163" s="8"/>
      <c r="E163" s="10"/>
      <c r="F163" s="157"/>
    </row>
    <row r="164" spans="1:6" s="9" customFormat="1" x14ac:dyDescent="0.25">
      <c r="A164" s="7"/>
      <c r="B164" s="7"/>
      <c r="C164" s="8"/>
      <c r="E164" s="10"/>
      <c r="F164" s="157"/>
    </row>
    <row r="165" spans="1:6" s="9" customFormat="1" x14ac:dyDescent="0.25">
      <c r="A165" s="7"/>
      <c r="B165" s="7"/>
      <c r="C165" s="8"/>
      <c r="E165" s="10"/>
      <c r="F165" s="157"/>
    </row>
    <row r="166" spans="1:6" s="9" customFormat="1" x14ac:dyDescent="0.25">
      <c r="A166" s="7"/>
      <c r="B166" s="7"/>
      <c r="C166" s="8"/>
      <c r="E166" s="10"/>
      <c r="F166" s="157"/>
    </row>
    <row r="167" spans="1:6" s="9" customFormat="1" x14ac:dyDescent="0.25">
      <c r="A167" s="7"/>
      <c r="B167" s="7"/>
      <c r="C167" s="8"/>
      <c r="E167" s="10"/>
      <c r="F167" s="157"/>
    </row>
    <row r="168" spans="1:6" s="9" customFormat="1" x14ac:dyDescent="0.25">
      <c r="A168" s="7"/>
      <c r="B168" s="7"/>
      <c r="C168" s="8"/>
      <c r="E168" s="10"/>
      <c r="F168" s="157"/>
    </row>
    <row r="169" spans="1:6" s="9" customFormat="1" x14ac:dyDescent="0.25">
      <c r="A169" s="7"/>
      <c r="B169" s="7"/>
      <c r="C169" s="8"/>
      <c r="E169" s="10"/>
      <c r="F169" s="157"/>
    </row>
    <row r="170" spans="1:6" s="9" customFormat="1" x14ac:dyDescent="0.25">
      <c r="A170" s="7"/>
      <c r="B170" s="7"/>
      <c r="C170" s="8"/>
      <c r="E170" s="10"/>
      <c r="F170" s="157"/>
    </row>
    <row r="171" spans="1:6" s="9" customFormat="1" x14ac:dyDescent="0.25">
      <c r="A171" s="7"/>
      <c r="B171" s="7"/>
      <c r="C171" s="8"/>
      <c r="E171" s="10"/>
      <c r="F171" s="157"/>
    </row>
    <row r="172" spans="1:6" s="9" customFormat="1" x14ac:dyDescent="0.25">
      <c r="A172" s="7"/>
      <c r="B172" s="7"/>
      <c r="C172" s="8"/>
      <c r="E172" s="10"/>
      <c r="F172" s="157"/>
    </row>
    <row r="173" spans="1:6" s="9" customFormat="1" x14ac:dyDescent="0.25">
      <c r="A173" s="7"/>
      <c r="B173" s="7"/>
      <c r="C173" s="8"/>
      <c r="E173" s="10"/>
      <c r="F173" s="157"/>
    </row>
    <row r="174" spans="1:6" s="9" customFormat="1" x14ac:dyDescent="0.25">
      <c r="A174" s="7"/>
      <c r="B174" s="7"/>
      <c r="C174" s="8"/>
      <c r="E174" s="10"/>
      <c r="F174" s="157"/>
    </row>
    <row r="175" spans="1:6" s="9" customFormat="1" x14ac:dyDescent="0.25">
      <c r="A175" s="7"/>
      <c r="B175" s="7"/>
      <c r="C175" s="8"/>
      <c r="E175" s="10"/>
      <c r="F175" s="157"/>
    </row>
    <row r="176" spans="1:6" s="9" customFormat="1" x14ac:dyDescent="0.25">
      <c r="A176" s="7"/>
      <c r="B176" s="7"/>
      <c r="C176" s="8"/>
      <c r="E176" s="10"/>
      <c r="F176" s="157"/>
    </row>
    <row r="177" spans="1:6" s="9" customFormat="1" x14ac:dyDescent="0.25">
      <c r="A177" s="7"/>
      <c r="B177" s="7"/>
      <c r="C177" s="8"/>
      <c r="E177" s="10"/>
      <c r="F177" s="157"/>
    </row>
    <row r="178" spans="1:6" s="9" customFormat="1" x14ac:dyDescent="0.25">
      <c r="A178" s="7"/>
      <c r="B178" s="7"/>
      <c r="C178" s="8"/>
      <c r="E178" s="10"/>
      <c r="F178" s="157"/>
    </row>
    <row r="179" spans="1:6" s="9" customFormat="1" x14ac:dyDescent="0.25">
      <c r="A179" s="7"/>
      <c r="B179" s="7"/>
      <c r="C179" s="8"/>
      <c r="E179" s="10"/>
      <c r="F179" s="157"/>
    </row>
    <row r="180" spans="1:6" s="9" customFormat="1" x14ac:dyDescent="0.25">
      <c r="A180" s="7"/>
      <c r="B180" s="7"/>
      <c r="C180" s="8"/>
      <c r="E180" s="10"/>
      <c r="F180" s="157"/>
    </row>
    <row r="181" spans="1:6" s="9" customFormat="1" x14ac:dyDescent="0.25">
      <c r="A181" s="7"/>
      <c r="B181" s="7"/>
      <c r="C181" s="8"/>
      <c r="E181" s="10"/>
      <c r="F181" s="157"/>
    </row>
    <row r="182" spans="1:6" s="9" customFormat="1" x14ac:dyDescent="0.25">
      <c r="A182" s="7"/>
      <c r="B182" s="7"/>
      <c r="C182" s="8"/>
      <c r="E182" s="10"/>
      <c r="F182" s="157"/>
    </row>
    <row r="183" spans="1:6" s="9" customFormat="1" x14ac:dyDescent="0.25">
      <c r="A183" s="7"/>
      <c r="B183" s="7"/>
      <c r="C183" s="8"/>
      <c r="E183" s="10"/>
      <c r="F183" s="157"/>
    </row>
    <row r="184" spans="1:6" s="9" customFormat="1" x14ac:dyDescent="0.25">
      <c r="A184" s="7"/>
      <c r="B184" s="7"/>
      <c r="C184" s="8"/>
      <c r="E184" s="10"/>
      <c r="F184" s="157"/>
    </row>
    <row r="185" spans="1:6" s="9" customFormat="1" x14ac:dyDescent="0.25">
      <c r="A185" s="7"/>
      <c r="B185" s="7"/>
      <c r="C185" s="8"/>
      <c r="E185" s="10"/>
      <c r="F185" s="157"/>
    </row>
    <row r="186" spans="1:6" s="9" customFormat="1" x14ac:dyDescent="0.25">
      <c r="A186" s="7"/>
      <c r="B186" s="7"/>
      <c r="C186" s="8"/>
      <c r="E186" s="10"/>
      <c r="F186" s="157"/>
    </row>
    <row r="187" spans="1:6" s="9" customFormat="1" x14ac:dyDescent="0.25">
      <c r="A187" s="7"/>
      <c r="B187" s="7"/>
      <c r="C187" s="8"/>
      <c r="E187" s="10"/>
      <c r="F187" s="157"/>
    </row>
    <row r="188" spans="1:6" s="9" customFormat="1" x14ac:dyDescent="0.25">
      <c r="A188" s="7"/>
      <c r="B188" s="7"/>
      <c r="C188" s="8"/>
      <c r="E188" s="10"/>
      <c r="F188" s="157"/>
    </row>
    <row r="189" spans="1:6" s="9" customFormat="1" x14ac:dyDescent="0.25">
      <c r="A189" s="7"/>
      <c r="B189" s="7"/>
      <c r="C189" s="8"/>
      <c r="E189" s="10"/>
      <c r="F189" s="157"/>
    </row>
    <row r="190" spans="1:6" s="9" customFormat="1" x14ac:dyDescent="0.25">
      <c r="A190" s="7"/>
      <c r="B190" s="7"/>
      <c r="C190" s="8"/>
      <c r="E190" s="10"/>
      <c r="F190" s="157"/>
    </row>
    <row r="191" spans="1:6" s="9" customFormat="1" x14ac:dyDescent="0.25">
      <c r="A191" s="7"/>
      <c r="B191" s="7"/>
      <c r="C191" s="8"/>
      <c r="E191" s="10"/>
      <c r="F191" s="157"/>
    </row>
    <row r="192" spans="1:6" s="9" customFormat="1" x14ac:dyDescent="0.25">
      <c r="A192" s="7"/>
      <c r="B192" s="7"/>
      <c r="C192" s="8"/>
      <c r="E192" s="10"/>
      <c r="F192" s="157"/>
    </row>
    <row r="193" spans="1:6" s="9" customFormat="1" x14ac:dyDescent="0.25">
      <c r="A193" s="7"/>
      <c r="B193" s="7"/>
      <c r="C193" s="8"/>
      <c r="E193" s="10"/>
      <c r="F193" s="157"/>
    </row>
    <row r="194" spans="1:6" s="9" customFormat="1" x14ac:dyDescent="0.25">
      <c r="A194" s="7"/>
      <c r="B194" s="7"/>
      <c r="C194" s="8"/>
      <c r="E194" s="10"/>
      <c r="F194" s="157"/>
    </row>
    <row r="195" spans="1:6" s="9" customFormat="1" x14ac:dyDescent="0.25">
      <c r="A195" s="7"/>
      <c r="B195" s="7"/>
      <c r="C195" s="8"/>
      <c r="E195" s="10"/>
      <c r="F195" s="157"/>
    </row>
    <row r="196" spans="1:6" s="9" customFormat="1" x14ac:dyDescent="0.25">
      <c r="A196" s="7"/>
      <c r="B196" s="7"/>
      <c r="C196" s="8"/>
      <c r="E196" s="10"/>
      <c r="F196" s="157"/>
    </row>
    <row r="197" spans="1:6" s="9" customFormat="1" x14ac:dyDescent="0.25">
      <c r="A197" s="7"/>
      <c r="B197" s="7"/>
      <c r="C197" s="8"/>
      <c r="E197" s="10"/>
      <c r="F197" s="157"/>
    </row>
    <row r="198" spans="1:6" s="9" customFormat="1" x14ac:dyDescent="0.25">
      <c r="A198" s="7"/>
      <c r="B198" s="7"/>
      <c r="C198" s="8"/>
      <c r="E198" s="10"/>
      <c r="F198" s="157"/>
    </row>
    <row r="199" spans="1:6" s="9" customFormat="1" x14ac:dyDescent="0.25">
      <c r="A199" s="7"/>
      <c r="B199" s="7"/>
      <c r="C199" s="8"/>
      <c r="E199" s="10"/>
      <c r="F199" s="157"/>
    </row>
    <row r="200" spans="1:6" s="9" customFormat="1" x14ac:dyDescent="0.25">
      <c r="A200" s="7"/>
      <c r="B200" s="7"/>
      <c r="C200" s="8"/>
      <c r="E200" s="10"/>
      <c r="F200" s="157"/>
    </row>
    <row r="201" spans="1:6" s="9" customFormat="1" x14ac:dyDescent="0.25">
      <c r="A201" s="7"/>
      <c r="B201" s="7"/>
      <c r="C201" s="8"/>
      <c r="E201" s="10"/>
      <c r="F201" s="157"/>
    </row>
    <row r="202" spans="1:6" s="9" customFormat="1" x14ac:dyDescent="0.25">
      <c r="A202" s="7"/>
      <c r="B202" s="7"/>
      <c r="C202" s="8"/>
      <c r="E202" s="10"/>
      <c r="F202" s="157"/>
    </row>
    <row r="203" spans="1:6" s="9" customFormat="1" x14ac:dyDescent="0.25">
      <c r="A203" s="7"/>
      <c r="B203" s="7"/>
      <c r="C203" s="8"/>
      <c r="E203" s="10"/>
      <c r="F203" s="157"/>
    </row>
    <row r="204" spans="1:6" s="9" customFormat="1" x14ac:dyDescent="0.25">
      <c r="A204" s="7"/>
      <c r="B204" s="7"/>
      <c r="C204" s="8"/>
      <c r="E204" s="10"/>
      <c r="F204" s="157"/>
    </row>
    <row r="205" spans="1:6" s="9" customFormat="1" x14ac:dyDescent="0.25">
      <c r="A205" s="7"/>
      <c r="B205" s="7"/>
      <c r="C205" s="8"/>
      <c r="E205" s="10"/>
      <c r="F205" s="157"/>
    </row>
    <row r="206" spans="1:6" s="9" customFormat="1" x14ac:dyDescent="0.25">
      <c r="A206" s="7"/>
      <c r="B206" s="7"/>
      <c r="C206" s="8"/>
      <c r="E206" s="10"/>
      <c r="F206" s="157"/>
    </row>
    <row r="207" spans="1:6" s="9" customFormat="1" x14ac:dyDescent="0.25">
      <c r="A207" s="7"/>
      <c r="B207" s="7"/>
      <c r="C207" s="11"/>
      <c r="E207" s="10"/>
      <c r="F207" s="157"/>
    </row>
    <row r="282" spans="1:6" x14ac:dyDescent="0.25">
      <c r="F282" s="3"/>
    </row>
    <row r="284" spans="1:6" x14ac:dyDescent="0.25">
      <c r="A284" s="12"/>
      <c r="B284" s="13"/>
      <c r="C284" s="4"/>
      <c r="D284" s="5"/>
      <c r="E284" s="6"/>
    </row>
    <row r="285" spans="1:6" x14ac:dyDescent="0.25">
      <c r="A285" s="12"/>
      <c r="B285" s="13"/>
      <c r="C285" s="2"/>
    </row>
    <row r="452" spans="1:6" s="9" customFormat="1" x14ac:dyDescent="0.25">
      <c r="A452" s="10"/>
      <c r="B452" s="10"/>
      <c r="C452" s="8"/>
      <c r="E452" s="10"/>
      <c r="F452" s="157"/>
    </row>
  </sheetData>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9F4E-F2C2-43BF-9AF2-AC2649A12682}">
  <dimension ref="A1:F506"/>
  <sheetViews>
    <sheetView showZeros="0" view="pageBreakPreview" topLeftCell="A68" zoomScale="115" zoomScaleNormal="100" zoomScaleSheetLayoutView="115" workbookViewId="0">
      <selection activeCell="F73" sqref="F73"/>
    </sheetView>
  </sheetViews>
  <sheetFormatPr defaultRowHeight="15.75" x14ac:dyDescent="0.25"/>
  <cols>
    <col min="1" max="1" width="7.85546875" style="10" customWidth="1"/>
    <col min="2" max="2" width="42.5703125" style="10" customWidth="1"/>
    <col min="3" max="3" width="8.5703125" style="122" customWidth="1"/>
    <col min="4" max="4" width="8.5703125" style="9" customWidth="1"/>
    <col min="5" max="5" width="8.5703125" style="10" customWidth="1"/>
    <col min="6" max="6" width="10.140625" style="152"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3</v>
      </c>
      <c r="B2" s="79" t="s">
        <v>204</v>
      </c>
      <c r="C2" s="117"/>
      <c r="D2" s="81"/>
      <c r="E2" s="82"/>
      <c r="F2" s="154"/>
    </row>
    <row r="3" spans="1:6" x14ac:dyDescent="0.2">
      <c r="A3" s="115"/>
      <c r="B3" s="75"/>
      <c r="C3" s="118"/>
      <c r="D3" s="76"/>
      <c r="E3" s="84"/>
    </row>
    <row r="4" spans="1:6" x14ac:dyDescent="0.2">
      <c r="A4" s="115"/>
      <c r="B4" s="21" t="s">
        <v>8</v>
      </c>
      <c r="C4" s="118"/>
      <c r="D4" s="76"/>
      <c r="E4" s="76"/>
    </row>
    <row r="5" spans="1:6" ht="51" x14ac:dyDescent="0.2">
      <c r="A5" s="115"/>
      <c r="B5" s="21" t="s">
        <v>19</v>
      </c>
      <c r="C5" s="118"/>
      <c r="D5" s="76"/>
      <c r="E5" s="76"/>
    </row>
    <row r="6" spans="1:6" x14ac:dyDescent="0.2">
      <c r="A6" s="115"/>
      <c r="B6" s="21"/>
      <c r="C6" s="118"/>
      <c r="D6" s="76"/>
      <c r="E6" s="76"/>
    </row>
    <row r="7" spans="1:6" ht="63.75" x14ac:dyDescent="0.2">
      <c r="A7" s="91" t="s">
        <v>0</v>
      </c>
      <c r="B7" s="86" t="s">
        <v>20</v>
      </c>
      <c r="C7" s="87"/>
      <c r="D7" s="88"/>
      <c r="E7" s="89"/>
    </row>
    <row r="8" spans="1:6" ht="25.5" x14ac:dyDescent="0.2">
      <c r="A8" s="91" t="s">
        <v>18</v>
      </c>
      <c r="B8" s="86" t="s">
        <v>21</v>
      </c>
      <c r="C8" s="92" t="s">
        <v>22</v>
      </c>
      <c r="D8" s="102">
        <v>1</v>
      </c>
      <c r="E8" s="89"/>
      <c r="F8" s="152">
        <f>D8*E8</f>
        <v>0</v>
      </c>
    </row>
    <row r="9" spans="1:6" x14ac:dyDescent="0.2">
      <c r="A9" s="115"/>
      <c r="B9" s="21"/>
      <c r="C9" s="118"/>
      <c r="D9" s="102"/>
      <c r="E9" s="94"/>
    </row>
    <row r="10" spans="1:6" ht="63.75" x14ac:dyDescent="0.2">
      <c r="A10" s="103" t="s">
        <v>1</v>
      </c>
      <c r="B10" s="86" t="s">
        <v>139</v>
      </c>
      <c r="C10" s="139" t="s">
        <v>140</v>
      </c>
      <c r="D10" s="102">
        <v>1</v>
      </c>
      <c r="E10" s="89"/>
      <c r="F10" s="152">
        <f>D10*E10</f>
        <v>0</v>
      </c>
    </row>
    <row r="11" spans="1:6" ht="12.75" x14ac:dyDescent="0.2">
      <c r="A11" s="103"/>
      <c r="B11" s="86"/>
      <c r="C11" s="139"/>
      <c r="D11" s="102"/>
      <c r="E11" s="89"/>
    </row>
    <row r="12" spans="1:6" ht="25.5" x14ac:dyDescent="0.2">
      <c r="A12" s="99" t="s">
        <v>3</v>
      </c>
      <c r="B12" s="96" t="s">
        <v>121</v>
      </c>
      <c r="C12" s="97"/>
      <c r="D12" s="98"/>
      <c r="E12" s="89"/>
    </row>
    <row r="13" spans="1:6" ht="27.75" customHeight="1" x14ac:dyDescent="0.2">
      <c r="A13" s="103"/>
      <c r="B13" s="96" t="s">
        <v>24</v>
      </c>
      <c r="C13" s="99"/>
      <c r="D13" s="99"/>
      <c r="E13" s="100"/>
    </row>
    <row r="14" spans="1:6" ht="38.25" x14ac:dyDescent="0.2">
      <c r="A14" s="103"/>
      <c r="B14" s="21" t="s">
        <v>29</v>
      </c>
      <c r="C14" s="99"/>
      <c r="D14" s="99"/>
      <c r="E14" s="100"/>
    </row>
    <row r="15" spans="1:6" ht="12.75" x14ac:dyDescent="0.2">
      <c r="A15" s="99"/>
      <c r="B15" s="96" t="s">
        <v>26</v>
      </c>
      <c r="C15" s="97" t="s">
        <v>2</v>
      </c>
      <c r="D15" s="102">
        <v>10</v>
      </c>
      <c r="E15" s="89"/>
      <c r="F15" s="152">
        <f>D15*E15</f>
        <v>0</v>
      </c>
    </row>
    <row r="16" spans="1:6" ht="12.75" x14ac:dyDescent="0.2">
      <c r="A16" s="103"/>
      <c r="B16" s="21"/>
      <c r="C16" s="97"/>
      <c r="D16" s="23"/>
      <c r="E16" s="89"/>
    </row>
    <row r="17" spans="1:6" ht="12.75" x14ac:dyDescent="0.2">
      <c r="A17" s="103"/>
      <c r="B17" s="21"/>
      <c r="C17" s="97"/>
      <c r="D17" s="23"/>
      <c r="E17" s="89"/>
    </row>
    <row r="18" spans="1:6" ht="25.5" x14ac:dyDescent="0.2">
      <c r="A18" s="99" t="s">
        <v>4</v>
      </c>
      <c r="B18" s="96" t="s">
        <v>211</v>
      </c>
      <c r="C18" s="97"/>
      <c r="D18" s="98"/>
      <c r="E18" s="89"/>
    </row>
    <row r="19" spans="1:6" ht="32.65" customHeight="1" x14ac:dyDescent="0.2">
      <c r="A19" s="103"/>
      <c r="B19" s="96" t="s">
        <v>24</v>
      </c>
      <c r="C19" s="99"/>
      <c r="D19" s="99"/>
      <c r="E19" s="100"/>
    </row>
    <row r="20" spans="1:6" ht="38.25" x14ac:dyDescent="0.2">
      <c r="A20" s="103"/>
      <c r="B20" s="21" t="s">
        <v>29</v>
      </c>
      <c r="C20" s="128"/>
      <c r="D20" s="128"/>
      <c r="E20" s="129"/>
    </row>
    <row r="21" spans="1:6" ht="12.75" x14ac:dyDescent="0.2">
      <c r="A21" s="99"/>
      <c r="B21" s="96" t="s">
        <v>26</v>
      </c>
      <c r="C21" s="97" t="s">
        <v>2</v>
      </c>
      <c r="D21" s="102">
        <v>1</v>
      </c>
      <c r="E21" s="89"/>
      <c r="F21" s="152">
        <f>D21*E21</f>
        <v>0</v>
      </c>
    </row>
    <row r="22" spans="1:6" ht="12.75" x14ac:dyDescent="0.2">
      <c r="A22" s="103"/>
      <c r="B22" s="21"/>
      <c r="C22" s="97"/>
      <c r="D22" s="23"/>
      <c r="E22" s="89"/>
    </row>
    <row r="23" spans="1:6" ht="12.75" x14ac:dyDescent="0.2">
      <c r="A23" s="99"/>
      <c r="B23" s="96"/>
      <c r="C23" s="97"/>
      <c r="D23" s="102"/>
      <c r="E23" s="89"/>
    </row>
    <row r="24" spans="1:6" ht="38.25" x14ac:dyDescent="0.2">
      <c r="A24" s="103" t="s">
        <v>5</v>
      </c>
      <c r="B24" s="21" t="s">
        <v>120</v>
      </c>
      <c r="C24" s="97"/>
      <c r="D24" s="23"/>
      <c r="E24" s="89"/>
    </row>
    <row r="25" spans="1:6" ht="33" customHeight="1" x14ac:dyDescent="0.2">
      <c r="A25" s="103"/>
      <c r="B25" s="21" t="s">
        <v>24</v>
      </c>
      <c r="C25" s="97"/>
      <c r="D25" s="23"/>
      <c r="E25" s="89"/>
    </row>
    <row r="26" spans="1:6" ht="38.25" x14ac:dyDescent="0.2">
      <c r="A26" s="103"/>
      <c r="B26" s="21" t="s">
        <v>29</v>
      </c>
      <c r="C26" s="97"/>
      <c r="D26" s="104"/>
      <c r="E26" s="89"/>
    </row>
    <row r="27" spans="1:6" ht="12.75" x14ac:dyDescent="0.2">
      <c r="A27" s="103"/>
      <c r="B27" s="21" t="s">
        <v>26</v>
      </c>
      <c r="C27" s="97" t="s">
        <v>2</v>
      </c>
      <c r="D27" s="104">
        <v>3</v>
      </c>
      <c r="E27" s="89"/>
      <c r="F27" s="152">
        <f>D27*E27</f>
        <v>0</v>
      </c>
    </row>
    <row r="28" spans="1:6" ht="12.75" x14ac:dyDescent="0.2">
      <c r="A28" s="103"/>
      <c r="B28" s="21"/>
      <c r="C28" s="97"/>
      <c r="D28" s="104"/>
      <c r="E28" s="89"/>
    </row>
    <row r="29" spans="1:6" ht="25.5" x14ac:dyDescent="0.2">
      <c r="A29" s="103" t="s">
        <v>6</v>
      </c>
      <c r="B29" s="21" t="s">
        <v>30</v>
      </c>
      <c r="C29" s="97"/>
      <c r="D29" s="104"/>
      <c r="E29" s="89"/>
    </row>
    <row r="30" spans="1:6" ht="38.25" x14ac:dyDescent="0.2">
      <c r="A30" s="103"/>
      <c r="B30" s="21" t="s">
        <v>29</v>
      </c>
      <c r="C30" s="97"/>
      <c r="D30" s="104"/>
      <c r="E30" s="89"/>
    </row>
    <row r="31" spans="1:6" ht="12.75" x14ac:dyDescent="0.2">
      <c r="A31" s="103" t="s">
        <v>18</v>
      </c>
      <c r="B31" s="21" t="s">
        <v>119</v>
      </c>
      <c r="C31" s="97" t="s">
        <v>2</v>
      </c>
      <c r="D31" s="104">
        <v>2</v>
      </c>
      <c r="E31" s="89"/>
      <c r="F31" s="152">
        <f t="shared" ref="F31:F34" si="0">D31*E31</f>
        <v>0</v>
      </c>
    </row>
    <row r="32" spans="1:6" ht="12.75" x14ac:dyDescent="0.2">
      <c r="A32" s="103" t="s">
        <v>18</v>
      </c>
      <c r="B32" s="21" t="s">
        <v>117</v>
      </c>
      <c r="C32" s="97" t="s">
        <v>2</v>
      </c>
      <c r="D32" s="104">
        <v>2</v>
      </c>
      <c r="E32" s="89"/>
      <c r="F32" s="152">
        <f t="shared" si="0"/>
        <v>0</v>
      </c>
    </row>
    <row r="33" spans="1:6" ht="12.75" x14ac:dyDescent="0.2">
      <c r="A33" s="103" t="s">
        <v>18</v>
      </c>
      <c r="B33" s="21" t="s">
        <v>118</v>
      </c>
      <c r="C33" s="97" t="s">
        <v>2</v>
      </c>
      <c r="D33" s="104">
        <v>5</v>
      </c>
      <c r="E33" s="89"/>
      <c r="F33" s="152">
        <f t="shared" si="0"/>
        <v>0</v>
      </c>
    </row>
    <row r="34" spans="1:6" ht="12.75" x14ac:dyDescent="0.2">
      <c r="A34" s="103" t="s">
        <v>18</v>
      </c>
      <c r="B34" s="21" t="s">
        <v>31</v>
      </c>
      <c r="C34" s="97" t="s">
        <v>2</v>
      </c>
      <c r="D34" s="104">
        <v>8</v>
      </c>
      <c r="E34" s="89"/>
      <c r="F34" s="152">
        <f t="shared" si="0"/>
        <v>0</v>
      </c>
    </row>
    <row r="35" spans="1:6" ht="12.75" x14ac:dyDescent="0.2">
      <c r="A35" s="103"/>
      <c r="B35" s="21"/>
      <c r="C35" s="97"/>
      <c r="D35" s="23"/>
      <c r="E35" s="89"/>
    </row>
    <row r="36" spans="1:6" ht="38.25" x14ac:dyDescent="0.2">
      <c r="A36" s="103" t="s">
        <v>7</v>
      </c>
      <c r="B36" s="21" t="s">
        <v>32</v>
      </c>
      <c r="C36" s="97"/>
      <c r="D36" s="23"/>
      <c r="E36" s="89"/>
    </row>
    <row r="37" spans="1:6" ht="38.25" x14ac:dyDescent="0.2">
      <c r="A37" s="103"/>
      <c r="B37" s="21" t="s">
        <v>33</v>
      </c>
      <c r="C37" s="97" t="s">
        <v>34</v>
      </c>
      <c r="D37" s="23">
        <v>5</v>
      </c>
      <c r="E37" s="89"/>
      <c r="F37" s="152">
        <f>D37*E37</f>
        <v>0</v>
      </c>
    </row>
    <row r="38" spans="1:6" ht="12.75" x14ac:dyDescent="0.2">
      <c r="A38" s="103"/>
      <c r="B38" s="21"/>
      <c r="C38" s="97"/>
      <c r="D38" s="23"/>
      <c r="E38" s="89"/>
    </row>
    <row r="39" spans="1:6" ht="12.75" x14ac:dyDescent="0.2">
      <c r="A39" s="103" t="s">
        <v>9</v>
      </c>
      <c r="B39" s="21" t="s">
        <v>114</v>
      </c>
      <c r="C39" s="97"/>
      <c r="D39" s="23"/>
      <c r="E39" s="89"/>
    </row>
    <row r="40" spans="1:6" ht="38.25" x14ac:dyDescent="0.2">
      <c r="A40" s="103" t="s">
        <v>36</v>
      </c>
      <c r="B40" s="21" t="s">
        <v>94</v>
      </c>
      <c r="C40" s="97"/>
      <c r="D40" s="23"/>
      <c r="E40" s="89"/>
    </row>
    <row r="41" spans="1:6" ht="38.25" x14ac:dyDescent="0.2">
      <c r="A41" s="103"/>
      <c r="B41" s="21" t="s">
        <v>41</v>
      </c>
      <c r="C41" s="97"/>
      <c r="D41" s="23"/>
      <c r="E41" s="89"/>
    </row>
    <row r="42" spans="1:6" ht="38.25" x14ac:dyDescent="0.2">
      <c r="A42" s="103"/>
      <c r="B42" s="21" t="s">
        <v>29</v>
      </c>
      <c r="C42" s="97"/>
      <c r="D42" s="23"/>
      <c r="E42" s="89"/>
    </row>
    <row r="43" spans="1:6" ht="12.75" x14ac:dyDescent="0.2">
      <c r="A43" s="103"/>
      <c r="B43" s="21" t="s">
        <v>43</v>
      </c>
      <c r="C43" s="97" t="s">
        <v>10</v>
      </c>
      <c r="D43" s="23">
        <v>85</v>
      </c>
      <c r="E43" s="89"/>
      <c r="F43" s="152">
        <f>D43*E43</f>
        <v>0</v>
      </c>
    </row>
    <row r="44" spans="1:6" ht="12.75" x14ac:dyDescent="0.2">
      <c r="A44" s="103"/>
      <c r="B44" s="21"/>
      <c r="C44" s="97"/>
      <c r="D44" s="23"/>
      <c r="E44" s="89"/>
    </row>
    <row r="45" spans="1:6" ht="15" customHeight="1" x14ac:dyDescent="0.2">
      <c r="A45" s="103" t="s">
        <v>12</v>
      </c>
      <c r="B45" s="21" t="s">
        <v>122</v>
      </c>
      <c r="C45" s="97"/>
      <c r="D45" s="23"/>
      <c r="E45" s="89"/>
    </row>
    <row r="46" spans="1:6" x14ac:dyDescent="0.25">
      <c r="A46" s="103"/>
      <c r="B46" s="21" t="s">
        <v>53</v>
      </c>
      <c r="C46" s="97"/>
      <c r="E46" s="89"/>
    </row>
    <row r="47" spans="1:6" ht="15" customHeight="1" x14ac:dyDescent="0.2">
      <c r="A47" s="103" t="s">
        <v>18</v>
      </c>
      <c r="B47" s="21" t="s">
        <v>54</v>
      </c>
      <c r="C47" s="97"/>
      <c r="D47" s="23"/>
      <c r="E47" s="89"/>
    </row>
    <row r="48" spans="1:6" ht="12.75" x14ac:dyDescent="0.2">
      <c r="A48" s="103" t="s">
        <v>18</v>
      </c>
      <c r="B48" s="21" t="s">
        <v>55</v>
      </c>
      <c r="C48" s="97"/>
      <c r="D48" s="23"/>
      <c r="E48" s="89"/>
    </row>
    <row r="49" spans="1:6" ht="42" customHeight="1" x14ac:dyDescent="0.2">
      <c r="A49" s="103"/>
      <c r="B49" s="21" t="s">
        <v>56</v>
      </c>
      <c r="C49" s="97"/>
      <c r="D49" s="23"/>
      <c r="E49" s="89"/>
    </row>
    <row r="50" spans="1:6" ht="12.75" x14ac:dyDescent="0.2">
      <c r="A50" s="103"/>
      <c r="B50" s="21" t="s">
        <v>57</v>
      </c>
      <c r="C50" s="97" t="s">
        <v>10</v>
      </c>
      <c r="D50" s="23">
        <f>D43</f>
        <v>85</v>
      </c>
      <c r="E50" s="89"/>
      <c r="F50" s="152">
        <f>D50*E50</f>
        <v>0</v>
      </c>
    </row>
    <row r="51" spans="1:6" ht="15" customHeight="1" x14ac:dyDescent="0.2">
      <c r="A51" s="103"/>
      <c r="B51" s="21"/>
      <c r="C51" s="97"/>
      <c r="D51" s="23"/>
      <c r="E51" s="89"/>
    </row>
    <row r="52" spans="1:6" ht="29.65" customHeight="1" x14ac:dyDescent="0.2">
      <c r="A52" s="103" t="s">
        <v>13</v>
      </c>
      <c r="B52" s="21" t="s">
        <v>123</v>
      </c>
      <c r="C52" s="97"/>
      <c r="D52" s="23"/>
      <c r="E52" s="89"/>
    </row>
    <row r="53" spans="1:6" ht="51" x14ac:dyDescent="0.2">
      <c r="A53" s="103"/>
      <c r="B53" s="21" t="s">
        <v>66</v>
      </c>
      <c r="C53" s="97" t="s">
        <v>11</v>
      </c>
      <c r="D53" s="23">
        <f>85*0.15</f>
        <v>12.75</v>
      </c>
      <c r="E53" s="89"/>
      <c r="F53" s="152">
        <f>D53*E53</f>
        <v>0</v>
      </c>
    </row>
    <row r="54" spans="1:6" ht="12.75" x14ac:dyDescent="0.2">
      <c r="A54" s="103"/>
      <c r="B54" s="21"/>
      <c r="C54" s="97"/>
      <c r="D54" s="23"/>
      <c r="E54" s="89"/>
    </row>
    <row r="55" spans="1:6" ht="13.15" customHeight="1" x14ac:dyDescent="0.2">
      <c r="A55" s="103" t="s">
        <v>14</v>
      </c>
      <c r="B55" s="21" t="s">
        <v>124</v>
      </c>
      <c r="C55" s="97"/>
      <c r="D55" s="23"/>
      <c r="E55" s="89"/>
    </row>
    <row r="56" spans="1:6" ht="54.75" customHeight="1" x14ac:dyDescent="0.2">
      <c r="A56" s="103"/>
      <c r="B56" s="21" t="s">
        <v>66</v>
      </c>
      <c r="C56" s="97" t="s">
        <v>11</v>
      </c>
      <c r="D56" s="23">
        <v>12</v>
      </c>
      <c r="E56" s="89"/>
      <c r="F56" s="152">
        <f>D56*E56</f>
        <v>0</v>
      </c>
    </row>
    <row r="57" spans="1:6" ht="12.75" x14ac:dyDescent="0.2">
      <c r="A57" s="103"/>
      <c r="B57" s="21"/>
      <c r="C57" s="97"/>
      <c r="D57" s="104"/>
      <c r="E57" s="89"/>
    </row>
    <row r="58" spans="1:6" ht="15" customHeight="1" x14ac:dyDescent="0.2">
      <c r="A58" s="103"/>
      <c r="B58" s="21"/>
      <c r="C58" s="97"/>
      <c r="D58" s="104"/>
      <c r="E58" s="89"/>
    </row>
    <row r="59" spans="1:6" ht="38.25" x14ac:dyDescent="0.2">
      <c r="A59" s="103" t="s">
        <v>15</v>
      </c>
      <c r="B59" s="21" t="s">
        <v>67</v>
      </c>
      <c r="C59" s="97"/>
      <c r="D59" s="23"/>
      <c r="E59" s="89"/>
    </row>
    <row r="60" spans="1:6" ht="63.75" x14ac:dyDescent="0.2">
      <c r="A60" s="103"/>
      <c r="B60" s="21" t="s">
        <v>68</v>
      </c>
      <c r="C60" s="97" t="s">
        <v>11</v>
      </c>
      <c r="D60" s="23">
        <v>6</v>
      </c>
      <c r="E60" s="89"/>
      <c r="F60" s="152">
        <f>D60*E60</f>
        <v>0</v>
      </c>
    </row>
    <row r="61" spans="1:6" ht="12.75" x14ac:dyDescent="0.2">
      <c r="A61" s="103"/>
      <c r="B61" s="21"/>
      <c r="C61" s="97"/>
      <c r="D61" s="104"/>
      <c r="E61" s="89"/>
    </row>
    <row r="62" spans="1:6" ht="38.25" x14ac:dyDescent="0.2">
      <c r="A62" s="103" t="s">
        <v>16</v>
      </c>
      <c r="B62" s="21" t="s">
        <v>125</v>
      </c>
      <c r="C62" s="97"/>
      <c r="D62" s="104"/>
      <c r="E62" s="89"/>
    </row>
    <row r="63" spans="1:6" ht="38.25" x14ac:dyDescent="0.2">
      <c r="A63" s="103"/>
      <c r="B63" s="21" t="s">
        <v>70</v>
      </c>
      <c r="C63" s="97"/>
      <c r="D63" s="23"/>
      <c r="E63" s="89"/>
    </row>
    <row r="64" spans="1:6" ht="51" x14ac:dyDescent="0.2">
      <c r="A64" s="103"/>
      <c r="B64" s="21" t="s">
        <v>71</v>
      </c>
      <c r="C64" s="97" t="s">
        <v>11</v>
      </c>
      <c r="D64" s="23">
        <v>26</v>
      </c>
      <c r="E64" s="89"/>
      <c r="F64" s="152">
        <f>D64*E64</f>
        <v>0</v>
      </c>
    </row>
    <row r="65" spans="1:6" ht="12.75" x14ac:dyDescent="0.2">
      <c r="A65" s="103"/>
      <c r="B65" s="21"/>
      <c r="C65" s="119"/>
      <c r="D65" s="23"/>
      <c r="E65" s="89"/>
    </row>
    <row r="66" spans="1:6" ht="114.75" x14ac:dyDescent="0.2">
      <c r="A66" s="103" t="s">
        <v>17</v>
      </c>
      <c r="B66" s="21" t="s">
        <v>170</v>
      </c>
      <c r="C66" s="97" t="s">
        <v>11</v>
      </c>
      <c r="D66" s="89">
        <f>0.8*4*5*0.5</f>
        <v>8</v>
      </c>
      <c r="E66" s="89"/>
      <c r="F66" s="152">
        <f>D66*E66</f>
        <v>0</v>
      </c>
    </row>
    <row r="67" spans="1:6" ht="12.75" x14ac:dyDescent="0.2">
      <c r="A67" s="103"/>
      <c r="B67" s="21"/>
      <c r="C67" s="119"/>
      <c r="D67" s="23"/>
      <c r="E67" s="89"/>
    </row>
    <row r="68" spans="1:6" ht="25.5" x14ac:dyDescent="0.2">
      <c r="A68" s="103" t="s">
        <v>65</v>
      </c>
      <c r="B68" s="21" t="s">
        <v>72</v>
      </c>
      <c r="C68" s="97"/>
      <c r="D68" s="104"/>
      <c r="E68" s="89"/>
    </row>
    <row r="69" spans="1:6" ht="12.75" x14ac:dyDescent="0.2">
      <c r="A69" s="103"/>
      <c r="B69" s="21" t="s">
        <v>73</v>
      </c>
      <c r="C69" s="97" t="s">
        <v>10</v>
      </c>
      <c r="D69" s="23">
        <v>130</v>
      </c>
      <c r="E69" s="89"/>
      <c r="F69" s="152">
        <f>D69*E69</f>
        <v>0</v>
      </c>
    </row>
    <row r="70" spans="1:6" ht="12.75" x14ac:dyDescent="0.2">
      <c r="A70" s="103"/>
      <c r="B70" s="21"/>
      <c r="C70" s="97"/>
      <c r="D70" s="23"/>
      <c r="E70" s="89"/>
    </row>
    <row r="71" spans="1:6" ht="63.75" x14ac:dyDescent="0.2">
      <c r="A71" s="103" t="s">
        <v>116</v>
      </c>
      <c r="B71" s="21" t="s">
        <v>238</v>
      </c>
      <c r="C71" s="97" t="s">
        <v>10</v>
      </c>
      <c r="D71" s="23">
        <v>95</v>
      </c>
      <c r="E71" s="89"/>
      <c r="F71" s="152">
        <f>D71*E71</f>
        <v>0</v>
      </c>
    </row>
    <row r="72" spans="1:6" ht="12.75" x14ac:dyDescent="0.2">
      <c r="A72" s="103"/>
      <c r="B72" s="21"/>
      <c r="C72" s="97"/>
      <c r="D72" s="23"/>
      <c r="E72" s="89"/>
    </row>
    <row r="73" spans="1:6" ht="31.5" x14ac:dyDescent="0.25">
      <c r="A73" s="159">
        <v>3</v>
      </c>
      <c r="B73" s="158" t="s">
        <v>212</v>
      </c>
      <c r="C73" s="80"/>
      <c r="D73" s="81"/>
      <c r="E73" s="82"/>
      <c r="F73" s="180">
        <f>SUM(F8:F72)</f>
        <v>0</v>
      </c>
    </row>
    <row r="74" spans="1:6" ht="12.75" x14ac:dyDescent="0.2">
      <c r="A74" s="103"/>
      <c r="B74" s="21"/>
      <c r="C74" s="97"/>
      <c r="D74" s="23"/>
      <c r="E74" s="89"/>
    </row>
    <row r="75" spans="1:6" ht="12.75" hidden="1" x14ac:dyDescent="0.2">
      <c r="A75" s="103"/>
      <c r="B75" s="21"/>
      <c r="C75" s="97"/>
      <c r="D75" s="23"/>
      <c r="E75" s="89"/>
    </row>
    <row r="76" spans="1:6" hidden="1" x14ac:dyDescent="0.2">
      <c r="A76" s="116"/>
      <c r="B76" s="109"/>
      <c r="C76" s="120"/>
      <c r="D76" s="111"/>
      <c r="E76" s="112"/>
    </row>
    <row r="77" spans="1:6" ht="12.75" hidden="1" x14ac:dyDescent="0.2">
      <c r="A77" s="103"/>
      <c r="B77" s="21"/>
      <c r="C77" s="97"/>
      <c r="D77" s="23"/>
      <c r="E77" s="89"/>
    </row>
    <row r="78" spans="1:6" x14ac:dyDescent="0.25">
      <c r="A78" s="7"/>
      <c r="B78" s="7"/>
      <c r="C78" s="121"/>
    </row>
    <row r="79" spans="1:6" x14ac:dyDescent="0.25">
      <c r="A79" s="7"/>
      <c r="B79" s="7"/>
      <c r="C79" s="121"/>
    </row>
    <row r="80" spans="1:6" x14ac:dyDescent="0.25">
      <c r="A80" s="7"/>
      <c r="B80" s="7"/>
      <c r="C80" s="121"/>
    </row>
    <row r="81" spans="1:6" x14ac:dyDescent="0.25">
      <c r="A81" s="7"/>
      <c r="B81" s="7"/>
      <c r="C81" s="121"/>
    </row>
    <row r="82" spans="1:6" x14ac:dyDescent="0.25">
      <c r="A82" s="7"/>
      <c r="B82" s="7"/>
      <c r="C82" s="121"/>
    </row>
    <row r="83" spans="1:6" x14ac:dyDescent="0.25">
      <c r="A83" s="7"/>
      <c r="B83" s="7"/>
      <c r="C83" s="121"/>
    </row>
    <row r="84" spans="1:6" x14ac:dyDescent="0.25">
      <c r="A84" s="7"/>
      <c r="B84" s="7"/>
      <c r="C84" s="121"/>
    </row>
    <row r="85" spans="1:6" x14ac:dyDescent="0.25">
      <c r="A85" s="7"/>
      <c r="B85" s="7"/>
      <c r="C85" s="121"/>
    </row>
    <row r="86" spans="1:6" x14ac:dyDescent="0.25">
      <c r="A86" s="7"/>
      <c r="B86" s="7"/>
      <c r="C86" s="121"/>
    </row>
    <row r="87" spans="1:6" s="9" customFormat="1" x14ac:dyDescent="0.25">
      <c r="A87" s="7"/>
      <c r="B87" s="7"/>
      <c r="C87" s="121"/>
      <c r="E87" s="10"/>
      <c r="F87" s="153"/>
    </row>
    <row r="88" spans="1:6" s="9" customFormat="1" x14ac:dyDescent="0.25">
      <c r="A88" s="7"/>
      <c r="B88" s="7"/>
      <c r="C88" s="121"/>
      <c r="E88" s="10"/>
      <c r="F88" s="153"/>
    </row>
    <row r="89" spans="1:6" s="9" customFormat="1" x14ac:dyDescent="0.25">
      <c r="A89" s="7"/>
      <c r="B89" s="7"/>
      <c r="C89" s="121"/>
      <c r="E89" s="10"/>
      <c r="F89" s="153"/>
    </row>
    <row r="90" spans="1:6" s="9" customFormat="1" x14ac:dyDescent="0.25">
      <c r="A90" s="7"/>
      <c r="B90" s="7"/>
      <c r="C90" s="121"/>
      <c r="E90" s="10"/>
      <c r="F90" s="153"/>
    </row>
    <row r="91" spans="1:6" s="9" customFormat="1" x14ac:dyDescent="0.25">
      <c r="A91" s="7"/>
      <c r="B91" s="7"/>
      <c r="C91" s="121"/>
      <c r="E91" s="10"/>
      <c r="F91" s="153"/>
    </row>
    <row r="92" spans="1:6" s="9" customFormat="1" x14ac:dyDescent="0.25">
      <c r="A92" s="7"/>
      <c r="B92" s="7"/>
      <c r="C92" s="121"/>
      <c r="E92" s="10"/>
      <c r="F92" s="153"/>
    </row>
    <row r="93" spans="1:6" s="9" customFormat="1" x14ac:dyDescent="0.25">
      <c r="A93" s="7"/>
      <c r="B93" s="7"/>
      <c r="C93" s="121"/>
      <c r="E93" s="10"/>
      <c r="F93" s="153"/>
    </row>
    <row r="94" spans="1:6" s="9" customFormat="1" x14ac:dyDescent="0.25">
      <c r="A94" s="7"/>
      <c r="B94" s="7"/>
      <c r="C94" s="121"/>
      <c r="E94" s="10"/>
      <c r="F94" s="153"/>
    </row>
    <row r="95" spans="1:6" s="9" customFormat="1" x14ac:dyDescent="0.25">
      <c r="A95" s="7"/>
      <c r="B95" s="7"/>
      <c r="C95" s="121"/>
      <c r="E95" s="10"/>
      <c r="F95" s="153"/>
    </row>
    <row r="96" spans="1:6" s="9" customFormat="1" x14ac:dyDescent="0.25">
      <c r="A96" s="7"/>
      <c r="B96" s="7"/>
      <c r="C96" s="121"/>
      <c r="E96" s="10"/>
      <c r="F96" s="153"/>
    </row>
    <row r="97" spans="1:6" s="9" customFormat="1" x14ac:dyDescent="0.25">
      <c r="A97" s="7"/>
      <c r="B97" s="7"/>
      <c r="C97" s="121"/>
      <c r="E97" s="10"/>
      <c r="F97" s="153"/>
    </row>
    <row r="98" spans="1:6" s="9" customFormat="1" x14ac:dyDescent="0.25">
      <c r="A98" s="7"/>
      <c r="B98" s="7"/>
      <c r="C98" s="121"/>
      <c r="E98" s="10"/>
      <c r="F98" s="153"/>
    </row>
    <row r="99" spans="1:6" s="9" customFormat="1" x14ac:dyDescent="0.25">
      <c r="A99" s="7"/>
      <c r="B99" s="7"/>
      <c r="C99" s="121"/>
      <c r="E99" s="10"/>
      <c r="F99" s="153"/>
    </row>
    <row r="100" spans="1:6" s="9" customFormat="1" x14ac:dyDescent="0.25">
      <c r="A100" s="7"/>
      <c r="B100" s="7"/>
      <c r="C100" s="121"/>
      <c r="E100" s="10"/>
      <c r="F100" s="153"/>
    </row>
    <row r="101" spans="1:6" s="9" customFormat="1" x14ac:dyDescent="0.25">
      <c r="A101" s="7"/>
      <c r="B101" s="7"/>
      <c r="C101" s="121"/>
      <c r="E101" s="10"/>
      <c r="F101" s="153"/>
    </row>
    <row r="102" spans="1:6" s="9" customFormat="1" x14ac:dyDescent="0.25">
      <c r="A102" s="7"/>
      <c r="B102" s="7"/>
      <c r="C102" s="121"/>
      <c r="E102" s="10"/>
      <c r="F102" s="153"/>
    </row>
    <row r="103" spans="1:6" s="9" customFormat="1" x14ac:dyDescent="0.25">
      <c r="A103" s="7"/>
      <c r="B103" s="7"/>
      <c r="C103" s="121"/>
      <c r="E103" s="10"/>
      <c r="F103" s="153"/>
    </row>
    <row r="104" spans="1:6" s="9" customFormat="1" x14ac:dyDescent="0.25">
      <c r="A104" s="7"/>
      <c r="B104" s="7"/>
      <c r="C104" s="121"/>
      <c r="E104" s="10"/>
      <c r="F104" s="153"/>
    </row>
    <row r="105" spans="1:6" s="9" customFormat="1" x14ac:dyDescent="0.25">
      <c r="A105" s="7"/>
      <c r="B105" s="7"/>
      <c r="C105" s="121"/>
      <c r="E105" s="10"/>
      <c r="F105" s="153"/>
    </row>
    <row r="106" spans="1:6" s="9" customFormat="1" x14ac:dyDescent="0.25">
      <c r="A106" s="7"/>
      <c r="B106" s="7"/>
      <c r="C106" s="121"/>
      <c r="E106" s="10"/>
      <c r="F106" s="153"/>
    </row>
    <row r="107" spans="1:6" s="9" customFormat="1" x14ac:dyDescent="0.25">
      <c r="A107" s="7"/>
      <c r="B107" s="7"/>
      <c r="C107" s="121"/>
      <c r="E107" s="10"/>
      <c r="F107" s="153"/>
    </row>
    <row r="108" spans="1:6" s="9" customFormat="1" x14ac:dyDescent="0.25">
      <c r="A108" s="7"/>
      <c r="B108" s="7"/>
      <c r="C108" s="121"/>
      <c r="E108" s="10"/>
      <c r="F108" s="153"/>
    </row>
    <row r="109" spans="1:6" s="9" customFormat="1" x14ac:dyDescent="0.25">
      <c r="A109" s="7"/>
      <c r="B109" s="7"/>
      <c r="C109" s="121"/>
      <c r="E109" s="10"/>
      <c r="F109" s="153"/>
    </row>
    <row r="110" spans="1:6" s="9" customFormat="1" x14ac:dyDescent="0.25">
      <c r="A110" s="7"/>
      <c r="B110" s="7"/>
      <c r="C110" s="121"/>
      <c r="E110" s="10"/>
      <c r="F110" s="153"/>
    </row>
    <row r="111" spans="1:6" s="9" customFormat="1" x14ac:dyDescent="0.25">
      <c r="A111" s="7"/>
      <c r="B111" s="7"/>
      <c r="C111" s="121"/>
      <c r="E111" s="10"/>
      <c r="F111" s="153"/>
    </row>
    <row r="112" spans="1:6" s="9" customFormat="1" x14ac:dyDescent="0.25">
      <c r="A112" s="7"/>
      <c r="B112" s="7"/>
      <c r="C112" s="121"/>
      <c r="E112" s="10"/>
      <c r="F112" s="153"/>
    </row>
    <row r="113" spans="1:6" s="9" customFormat="1" x14ac:dyDescent="0.25">
      <c r="A113" s="7"/>
      <c r="B113" s="7"/>
      <c r="C113" s="121"/>
      <c r="E113" s="10"/>
      <c r="F113" s="153"/>
    </row>
    <row r="114" spans="1:6" s="9" customFormat="1" x14ac:dyDescent="0.25">
      <c r="A114" s="7"/>
      <c r="B114" s="7"/>
      <c r="C114" s="121"/>
      <c r="E114" s="10"/>
      <c r="F114" s="153"/>
    </row>
    <row r="115" spans="1:6" s="9" customFormat="1" x14ac:dyDescent="0.25">
      <c r="A115" s="7"/>
      <c r="B115" s="7"/>
      <c r="C115" s="121"/>
      <c r="E115" s="10"/>
      <c r="F115" s="153"/>
    </row>
    <row r="116" spans="1:6" s="9" customFormat="1" x14ac:dyDescent="0.25">
      <c r="A116" s="7"/>
      <c r="B116" s="7"/>
      <c r="C116" s="121"/>
      <c r="E116" s="10"/>
      <c r="F116" s="153"/>
    </row>
    <row r="117" spans="1:6" s="9" customFormat="1" x14ac:dyDescent="0.25">
      <c r="A117" s="7"/>
      <c r="B117" s="7"/>
      <c r="C117" s="121"/>
      <c r="E117" s="10"/>
      <c r="F117" s="153"/>
    </row>
    <row r="118" spans="1:6" s="9" customFormat="1" x14ac:dyDescent="0.25">
      <c r="A118" s="7"/>
      <c r="B118" s="7"/>
      <c r="C118" s="121"/>
      <c r="E118" s="10"/>
      <c r="F118" s="153"/>
    </row>
    <row r="119" spans="1:6" s="9" customFormat="1" x14ac:dyDescent="0.25">
      <c r="A119" s="7"/>
      <c r="B119" s="7"/>
      <c r="C119" s="121"/>
      <c r="E119" s="10"/>
      <c r="F119" s="153"/>
    </row>
    <row r="120" spans="1:6" s="9" customFormat="1" x14ac:dyDescent="0.25">
      <c r="A120" s="7"/>
      <c r="B120" s="7"/>
      <c r="C120" s="121"/>
      <c r="E120" s="10"/>
      <c r="F120" s="153"/>
    </row>
    <row r="121" spans="1:6" s="9" customFormat="1" x14ac:dyDescent="0.25">
      <c r="A121" s="7"/>
      <c r="B121" s="7"/>
      <c r="C121" s="121"/>
      <c r="E121" s="10"/>
      <c r="F121" s="153"/>
    </row>
    <row r="122" spans="1:6" s="9" customFormat="1" x14ac:dyDescent="0.25">
      <c r="A122" s="7"/>
      <c r="B122" s="7"/>
      <c r="C122" s="121"/>
      <c r="E122" s="10"/>
      <c r="F122" s="153"/>
    </row>
    <row r="123" spans="1:6" s="9" customFormat="1" x14ac:dyDescent="0.25">
      <c r="A123" s="7"/>
      <c r="B123" s="7"/>
      <c r="C123" s="121"/>
      <c r="E123" s="10"/>
      <c r="F123" s="153"/>
    </row>
    <row r="124" spans="1:6" s="9" customFormat="1" x14ac:dyDescent="0.25">
      <c r="A124" s="7"/>
      <c r="B124" s="7"/>
      <c r="C124" s="121"/>
      <c r="E124" s="10"/>
      <c r="F124" s="153"/>
    </row>
    <row r="125" spans="1:6" s="9" customFormat="1" x14ac:dyDescent="0.25">
      <c r="A125" s="7"/>
      <c r="B125" s="7"/>
      <c r="C125" s="121"/>
      <c r="E125" s="10"/>
      <c r="F125" s="153"/>
    </row>
    <row r="126" spans="1:6" s="9" customFormat="1" x14ac:dyDescent="0.25">
      <c r="A126" s="7"/>
      <c r="B126" s="7"/>
      <c r="C126" s="121"/>
      <c r="E126" s="10"/>
      <c r="F126" s="153"/>
    </row>
    <row r="127" spans="1:6" s="9" customFormat="1" x14ac:dyDescent="0.25">
      <c r="A127" s="7"/>
      <c r="B127" s="7"/>
      <c r="C127" s="121"/>
      <c r="E127" s="10"/>
      <c r="F127" s="153"/>
    </row>
    <row r="128" spans="1:6" s="9" customFormat="1" x14ac:dyDescent="0.25">
      <c r="A128" s="7"/>
      <c r="B128" s="7"/>
      <c r="C128" s="121"/>
      <c r="E128" s="10"/>
      <c r="F128" s="153"/>
    </row>
    <row r="129" spans="1:6" s="9" customFormat="1" x14ac:dyDescent="0.25">
      <c r="A129" s="7"/>
      <c r="B129" s="7"/>
      <c r="C129" s="121"/>
      <c r="E129" s="10"/>
      <c r="F129" s="153"/>
    </row>
    <row r="130" spans="1:6" s="9" customFormat="1" x14ac:dyDescent="0.25">
      <c r="A130" s="7"/>
      <c r="B130" s="7"/>
      <c r="C130" s="121"/>
      <c r="E130" s="10"/>
      <c r="F130" s="153"/>
    </row>
    <row r="131" spans="1:6" s="9" customFormat="1" x14ac:dyDescent="0.25">
      <c r="A131" s="7"/>
      <c r="B131" s="7"/>
      <c r="C131" s="121"/>
      <c r="E131" s="10"/>
      <c r="F131" s="153"/>
    </row>
    <row r="132" spans="1:6" s="9" customFormat="1" x14ac:dyDescent="0.25">
      <c r="A132" s="7"/>
      <c r="B132" s="7"/>
      <c r="C132" s="121"/>
      <c r="E132" s="10"/>
      <c r="F132" s="153"/>
    </row>
    <row r="133" spans="1:6" s="9" customFormat="1" x14ac:dyDescent="0.25">
      <c r="A133" s="7"/>
      <c r="B133" s="7"/>
      <c r="C133" s="121"/>
      <c r="E133" s="10"/>
      <c r="F133" s="153"/>
    </row>
    <row r="134" spans="1:6" s="9" customFormat="1" x14ac:dyDescent="0.25">
      <c r="A134" s="7"/>
      <c r="B134" s="7"/>
      <c r="C134" s="121"/>
      <c r="E134" s="10"/>
      <c r="F134" s="153"/>
    </row>
    <row r="135" spans="1:6" s="9" customFormat="1" x14ac:dyDescent="0.25">
      <c r="A135" s="7"/>
      <c r="B135" s="7"/>
      <c r="C135" s="121"/>
      <c r="E135" s="10"/>
      <c r="F135" s="153"/>
    </row>
    <row r="136" spans="1:6" s="9" customFormat="1" x14ac:dyDescent="0.25">
      <c r="A136" s="7"/>
      <c r="B136" s="7"/>
      <c r="C136" s="121"/>
      <c r="E136" s="10"/>
      <c r="F136" s="153"/>
    </row>
    <row r="137" spans="1:6" s="9" customFormat="1" x14ac:dyDescent="0.25">
      <c r="A137" s="7"/>
      <c r="B137" s="7"/>
      <c r="C137" s="121"/>
      <c r="E137" s="10"/>
      <c r="F137" s="153"/>
    </row>
    <row r="138" spans="1:6" s="9" customFormat="1" x14ac:dyDescent="0.25">
      <c r="A138" s="7"/>
      <c r="B138" s="7"/>
      <c r="C138" s="121"/>
      <c r="E138" s="10"/>
      <c r="F138" s="153"/>
    </row>
    <row r="139" spans="1:6" s="9" customFormat="1" x14ac:dyDescent="0.25">
      <c r="A139" s="7"/>
      <c r="B139" s="7"/>
      <c r="C139" s="121"/>
      <c r="E139" s="10"/>
      <c r="F139" s="153"/>
    </row>
    <row r="140" spans="1:6" s="9" customFormat="1" x14ac:dyDescent="0.25">
      <c r="A140" s="7"/>
      <c r="B140" s="7"/>
      <c r="C140" s="121"/>
      <c r="E140" s="10"/>
      <c r="F140" s="153"/>
    </row>
    <row r="141" spans="1:6" s="9" customFormat="1" x14ac:dyDescent="0.25">
      <c r="A141" s="7"/>
      <c r="B141" s="7"/>
      <c r="C141" s="121"/>
      <c r="E141" s="10"/>
      <c r="F141" s="153"/>
    </row>
    <row r="142" spans="1:6" s="9" customFormat="1" x14ac:dyDescent="0.25">
      <c r="A142" s="7"/>
      <c r="B142" s="7"/>
      <c r="C142" s="121"/>
      <c r="E142" s="10"/>
      <c r="F142" s="153"/>
    </row>
    <row r="143" spans="1:6" s="9" customFormat="1" x14ac:dyDescent="0.25">
      <c r="A143" s="7"/>
      <c r="B143" s="7"/>
      <c r="C143" s="121"/>
      <c r="E143" s="10"/>
      <c r="F143" s="153"/>
    </row>
    <row r="144" spans="1:6" s="9" customFormat="1" x14ac:dyDescent="0.25">
      <c r="A144" s="7"/>
      <c r="B144" s="7"/>
      <c r="C144" s="121"/>
      <c r="E144" s="10"/>
      <c r="F144" s="153"/>
    </row>
    <row r="145" spans="1:6" s="9" customFormat="1" x14ac:dyDescent="0.25">
      <c r="A145" s="7"/>
      <c r="B145" s="7"/>
      <c r="C145" s="121"/>
      <c r="E145" s="10"/>
      <c r="F145" s="153"/>
    </row>
    <row r="146" spans="1:6" s="9" customFormat="1" x14ac:dyDescent="0.25">
      <c r="A146" s="7"/>
      <c r="B146" s="7"/>
      <c r="C146" s="121"/>
      <c r="E146" s="10"/>
      <c r="F146" s="153"/>
    </row>
    <row r="147" spans="1:6" s="9" customFormat="1" x14ac:dyDescent="0.25">
      <c r="A147" s="7"/>
      <c r="B147" s="7"/>
      <c r="C147" s="121"/>
      <c r="E147" s="10"/>
      <c r="F147" s="153"/>
    </row>
    <row r="148" spans="1:6" s="9" customFormat="1" x14ac:dyDescent="0.25">
      <c r="A148" s="7"/>
      <c r="B148" s="7"/>
      <c r="C148" s="121"/>
      <c r="E148" s="10"/>
      <c r="F148" s="153"/>
    </row>
    <row r="149" spans="1:6" s="9" customFormat="1" x14ac:dyDescent="0.25">
      <c r="A149" s="7"/>
      <c r="B149" s="7"/>
      <c r="C149" s="121"/>
      <c r="E149" s="10"/>
      <c r="F149" s="153"/>
    </row>
    <row r="150" spans="1:6" s="9" customFormat="1" x14ac:dyDescent="0.25">
      <c r="A150" s="7"/>
      <c r="B150" s="7"/>
      <c r="C150" s="121"/>
      <c r="E150" s="10"/>
      <c r="F150" s="153"/>
    </row>
    <row r="151" spans="1:6" s="9" customFormat="1" x14ac:dyDescent="0.25">
      <c r="A151" s="7"/>
      <c r="B151" s="7"/>
      <c r="C151" s="121"/>
      <c r="E151" s="10"/>
      <c r="F151" s="153"/>
    </row>
    <row r="152" spans="1:6" s="9" customFormat="1" x14ac:dyDescent="0.25">
      <c r="A152" s="7"/>
      <c r="B152" s="7"/>
      <c r="C152" s="121"/>
      <c r="E152" s="10"/>
      <c r="F152" s="153"/>
    </row>
    <row r="153" spans="1:6" s="9" customFormat="1" x14ac:dyDescent="0.25">
      <c r="A153" s="7"/>
      <c r="B153" s="7"/>
      <c r="C153" s="121"/>
      <c r="E153" s="10"/>
      <c r="F153" s="153"/>
    </row>
    <row r="154" spans="1:6" s="9" customFormat="1" x14ac:dyDescent="0.25">
      <c r="A154" s="7"/>
      <c r="B154" s="7"/>
      <c r="C154" s="121"/>
      <c r="E154" s="10"/>
      <c r="F154" s="153"/>
    </row>
    <row r="155" spans="1:6" s="9" customFormat="1" x14ac:dyDescent="0.25">
      <c r="A155" s="7"/>
      <c r="B155" s="7"/>
      <c r="C155" s="121"/>
      <c r="E155" s="10"/>
      <c r="F155" s="153"/>
    </row>
    <row r="156" spans="1:6" s="9" customFormat="1" x14ac:dyDescent="0.25">
      <c r="A156" s="7"/>
      <c r="B156" s="7"/>
      <c r="C156" s="121"/>
      <c r="E156" s="10"/>
      <c r="F156" s="153"/>
    </row>
    <row r="157" spans="1:6" s="9" customFormat="1" x14ac:dyDescent="0.25">
      <c r="A157" s="7"/>
      <c r="B157" s="7"/>
      <c r="C157" s="121"/>
      <c r="E157" s="10"/>
      <c r="F157" s="153"/>
    </row>
    <row r="158" spans="1:6" s="9" customFormat="1" x14ac:dyDescent="0.25">
      <c r="A158" s="7"/>
      <c r="B158" s="7"/>
      <c r="C158" s="121"/>
      <c r="E158" s="10"/>
      <c r="F158" s="153"/>
    </row>
    <row r="159" spans="1:6" s="9" customFormat="1" x14ac:dyDescent="0.25">
      <c r="A159" s="7"/>
      <c r="B159" s="7"/>
      <c r="C159" s="121"/>
      <c r="E159" s="10"/>
      <c r="F159" s="153"/>
    </row>
    <row r="160" spans="1:6" s="9" customFormat="1" x14ac:dyDescent="0.25">
      <c r="A160" s="7"/>
      <c r="B160" s="7"/>
      <c r="C160" s="121"/>
      <c r="E160" s="10"/>
      <c r="F160" s="153"/>
    </row>
    <row r="161" spans="1:6" s="9" customFormat="1" x14ac:dyDescent="0.25">
      <c r="A161" s="7"/>
      <c r="B161" s="7"/>
      <c r="C161" s="121"/>
      <c r="E161" s="10"/>
      <c r="F161" s="153"/>
    </row>
    <row r="162" spans="1:6" s="9" customFormat="1" x14ac:dyDescent="0.25">
      <c r="A162" s="7"/>
      <c r="B162" s="7"/>
      <c r="C162" s="121"/>
      <c r="E162" s="10"/>
      <c r="F162" s="153"/>
    </row>
    <row r="163" spans="1:6" s="9" customFormat="1" x14ac:dyDescent="0.25">
      <c r="A163" s="7"/>
      <c r="B163" s="7"/>
      <c r="C163" s="121"/>
      <c r="E163" s="10"/>
      <c r="F163" s="153"/>
    </row>
    <row r="164" spans="1:6" s="9" customFormat="1" x14ac:dyDescent="0.25">
      <c r="A164" s="7"/>
      <c r="B164" s="7"/>
      <c r="C164" s="121"/>
      <c r="E164" s="10"/>
      <c r="F164" s="153"/>
    </row>
    <row r="165" spans="1:6" s="9" customFormat="1" x14ac:dyDescent="0.25">
      <c r="A165" s="7"/>
      <c r="B165" s="7"/>
      <c r="C165" s="121"/>
      <c r="E165" s="10"/>
      <c r="F165" s="153"/>
    </row>
    <row r="166" spans="1:6" s="9" customFormat="1" x14ac:dyDescent="0.25">
      <c r="A166" s="7"/>
      <c r="B166" s="7"/>
      <c r="C166" s="121"/>
      <c r="E166" s="10"/>
      <c r="F166" s="153"/>
    </row>
    <row r="167" spans="1:6" s="9" customFormat="1" x14ac:dyDescent="0.25">
      <c r="A167" s="7"/>
      <c r="B167" s="7"/>
      <c r="C167" s="121"/>
      <c r="E167" s="10"/>
      <c r="F167" s="153"/>
    </row>
    <row r="168" spans="1:6" s="9" customFormat="1" x14ac:dyDescent="0.25">
      <c r="A168" s="7"/>
      <c r="B168" s="7"/>
      <c r="C168" s="121"/>
      <c r="E168" s="10"/>
      <c r="F168" s="153"/>
    </row>
    <row r="169" spans="1:6" s="9" customFormat="1" x14ac:dyDescent="0.25">
      <c r="A169" s="7"/>
      <c r="B169" s="7"/>
      <c r="C169" s="121"/>
      <c r="E169" s="10"/>
      <c r="F169" s="153"/>
    </row>
    <row r="170" spans="1:6" s="9" customFormat="1" x14ac:dyDescent="0.25">
      <c r="A170" s="7"/>
      <c r="B170" s="7"/>
      <c r="C170" s="121"/>
      <c r="E170" s="10"/>
      <c r="F170" s="153"/>
    </row>
    <row r="171" spans="1:6" s="9" customFormat="1" x14ac:dyDescent="0.25">
      <c r="A171" s="7"/>
      <c r="B171" s="7"/>
      <c r="C171" s="121"/>
      <c r="E171" s="10"/>
      <c r="F171" s="153"/>
    </row>
    <row r="172" spans="1:6" s="9" customFormat="1" x14ac:dyDescent="0.25">
      <c r="A172" s="7"/>
      <c r="B172" s="7"/>
      <c r="C172" s="121"/>
      <c r="E172" s="10"/>
      <c r="F172" s="153"/>
    </row>
    <row r="173" spans="1:6" s="9" customFormat="1" x14ac:dyDescent="0.25">
      <c r="A173" s="7"/>
      <c r="B173" s="7"/>
      <c r="C173" s="121"/>
      <c r="E173" s="10"/>
      <c r="F173" s="153"/>
    </row>
    <row r="174" spans="1:6" s="9" customFormat="1" x14ac:dyDescent="0.25">
      <c r="A174" s="7"/>
      <c r="B174" s="7"/>
      <c r="C174" s="121"/>
      <c r="E174" s="10"/>
      <c r="F174" s="153"/>
    </row>
    <row r="175" spans="1:6" s="9" customFormat="1" x14ac:dyDescent="0.25">
      <c r="A175" s="7"/>
      <c r="B175" s="7"/>
      <c r="C175" s="121"/>
      <c r="E175" s="10"/>
      <c r="F175" s="153"/>
    </row>
    <row r="176" spans="1:6" s="9" customFormat="1" x14ac:dyDescent="0.25">
      <c r="A176" s="7"/>
      <c r="B176" s="7"/>
      <c r="C176" s="121"/>
      <c r="E176" s="10"/>
      <c r="F176" s="153"/>
    </row>
    <row r="177" spans="1:6" s="9" customFormat="1" x14ac:dyDescent="0.25">
      <c r="A177" s="7"/>
      <c r="B177" s="7"/>
      <c r="C177" s="121"/>
      <c r="E177" s="10"/>
      <c r="F177" s="153"/>
    </row>
    <row r="178" spans="1:6" s="9" customFormat="1" x14ac:dyDescent="0.25">
      <c r="A178" s="7"/>
      <c r="B178" s="7"/>
      <c r="C178" s="121"/>
      <c r="E178" s="10"/>
      <c r="F178" s="153"/>
    </row>
    <row r="179" spans="1:6" s="9" customFormat="1" x14ac:dyDescent="0.25">
      <c r="A179" s="7"/>
      <c r="B179" s="7"/>
      <c r="C179" s="121"/>
      <c r="E179" s="10"/>
      <c r="F179" s="153"/>
    </row>
    <row r="180" spans="1:6" s="9" customFormat="1" x14ac:dyDescent="0.25">
      <c r="A180" s="7"/>
      <c r="B180" s="7"/>
      <c r="C180" s="121"/>
      <c r="E180" s="10"/>
      <c r="F180" s="153"/>
    </row>
    <row r="181" spans="1:6" s="9" customFormat="1" x14ac:dyDescent="0.25">
      <c r="A181" s="7"/>
      <c r="B181" s="7"/>
      <c r="C181" s="121"/>
      <c r="E181" s="10"/>
      <c r="F181" s="153"/>
    </row>
    <row r="182" spans="1:6" s="9" customFormat="1" x14ac:dyDescent="0.25">
      <c r="A182" s="7"/>
      <c r="B182" s="7"/>
      <c r="C182" s="121"/>
      <c r="E182" s="10"/>
      <c r="F182" s="153"/>
    </row>
    <row r="183" spans="1:6" s="9" customFormat="1" x14ac:dyDescent="0.25">
      <c r="A183" s="7"/>
      <c r="B183" s="7"/>
      <c r="C183" s="121"/>
      <c r="E183" s="10"/>
      <c r="F183" s="153"/>
    </row>
    <row r="184" spans="1:6" s="9" customFormat="1" x14ac:dyDescent="0.25">
      <c r="A184" s="7"/>
      <c r="B184" s="7"/>
      <c r="C184" s="121"/>
      <c r="E184" s="10"/>
      <c r="F184" s="153"/>
    </row>
    <row r="185" spans="1:6" s="9" customFormat="1" x14ac:dyDescent="0.25">
      <c r="A185" s="7"/>
      <c r="B185" s="7"/>
      <c r="C185" s="121"/>
      <c r="E185" s="10"/>
      <c r="F185" s="153"/>
    </row>
    <row r="186" spans="1:6" s="9" customFormat="1" x14ac:dyDescent="0.25">
      <c r="A186" s="7"/>
      <c r="B186" s="7"/>
      <c r="C186" s="121"/>
      <c r="E186" s="10"/>
      <c r="F186" s="153"/>
    </row>
    <row r="187" spans="1:6" s="9" customFormat="1" x14ac:dyDescent="0.25">
      <c r="A187" s="7"/>
      <c r="B187" s="7"/>
      <c r="C187" s="121"/>
      <c r="E187" s="10"/>
      <c r="F187" s="153"/>
    </row>
    <row r="188" spans="1:6" s="9" customFormat="1" x14ac:dyDescent="0.25">
      <c r="A188" s="7"/>
      <c r="B188" s="7"/>
      <c r="C188" s="121"/>
      <c r="E188" s="10"/>
      <c r="F188" s="153"/>
    </row>
    <row r="189" spans="1:6" s="9" customFormat="1" x14ac:dyDescent="0.25">
      <c r="A189" s="7"/>
      <c r="B189" s="7"/>
      <c r="C189" s="121"/>
      <c r="E189" s="10"/>
      <c r="F189" s="153"/>
    </row>
    <row r="190" spans="1:6" s="9" customFormat="1" x14ac:dyDescent="0.25">
      <c r="A190" s="7"/>
      <c r="B190" s="7"/>
      <c r="C190" s="121"/>
      <c r="E190" s="10"/>
      <c r="F190" s="153"/>
    </row>
    <row r="191" spans="1:6" s="9" customFormat="1" x14ac:dyDescent="0.25">
      <c r="A191" s="7"/>
      <c r="B191" s="7"/>
      <c r="C191" s="121"/>
      <c r="E191" s="10"/>
      <c r="F191" s="153"/>
    </row>
    <row r="192" spans="1:6" s="9" customFormat="1" x14ac:dyDescent="0.25">
      <c r="A192" s="7"/>
      <c r="B192" s="7"/>
      <c r="C192" s="121"/>
      <c r="E192" s="10"/>
      <c r="F192" s="153"/>
    </row>
    <row r="193" spans="1:6" s="9" customFormat="1" x14ac:dyDescent="0.25">
      <c r="A193" s="7"/>
      <c r="B193" s="7"/>
      <c r="C193" s="121"/>
      <c r="E193" s="10"/>
      <c r="F193" s="153"/>
    </row>
    <row r="194" spans="1:6" s="9" customFormat="1" x14ac:dyDescent="0.25">
      <c r="A194" s="7"/>
      <c r="B194" s="7"/>
      <c r="C194" s="121"/>
      <c r="E194" s="10"/>
      <c r="F194" s="153"/>
    </row>
    <row r="195" spans="1:6" s="9" customFormat="1" x14ac:dyDescent="0.25">
      <c r="A195" s="7"/>
      <c r="B195" s="7"/>
      <c r="C195" s="121"/>
      <c r="E195" s="10"/>
      <c r="F195" s="153"/>
    </row>
    <row r="196" spans="1:6" s="9" customFormat="1" x14ac:dyDescent="0.25">
      <c r="A196" s="7"/>
      <c r="B196" s="7"/>
      <c r="C196" s="121"/>
      <c r="E196" s="10"/>
      <c r="F196" s="153"/>
    </row>
    <row r="197" spans="1:6" s="9" customFormat="1" x14ac:dyDescent="0.25">
      <c r="A197" s="7"/>
      <c r="B197" s="7"/>
      <c r="C197" s="121"/>
      <c r="E197" s="10"/>
      <c r="F197" s="153"/>
    </row>
    <row r="198" spans="1:6" s="9" customFormat="1" x14ac:dyDescent="0.25">
      <c r="A198" s="7"/>
      <c r="B198" s="7"/>
      <c r="C198" s="121"/>
      <c r="E198" s="10"/>
      <c r="F198" s="153"/>
    </row>
    <row r="199" spans="1:6" s="9" customFormat="1" x14ac:dyDescent="0.25">
      <c r="A199" s="7"/>
      <c r="B199" s="7"/>
      <c r="C199" s="121"/>
      <c r="E199" s="10"/>
      <c r="F199" s="153"/>
    </row>
    <row r="200" spans="1:6" s="9" customFormat="1" x14ac:dyDescent="0.25">
      <c r="A200" s="7"/>
      <c r="B200" s="7"/>
      <c r="C200" s="121"/>
      <c r="E200" s="10"/>
      <c r="F200" s="153"/>
    </row>
    <row r="201" spans="1:6" s="9" customFormat="1" x14ac:dyDescent="0.25">
      <c r="A201" s="7"/>
      <c r="B201" s="7"/>
      <c r="C201" s="121"/>
      <c r="E201" s="10"/>
      <c r="F201" s="153"/>
    </row>
    <row r="202" spans="1:6" s="9" customFormat="1" x14ac:dyDescent="0.25">
      <c r="A202" s="7"/>
      <c r="B202" s="7"/>
      <c r="C202" s="121"/>
      <c r="E202" s="10"/>
      <c r="F202" s="153"/>
    </row>
    <row r="203" spans="1:6" s="9" customFormat="1" x14ac:dyDescent="0.25">
      <c r="A203" s="7"/>
      <c r="B203" s="7"/>
      <c r="C203" s="121"/>
      <c r="E203" s="10"/>
      <c r="F203" s="153"/>
    </row>
    <row r="204" spans="1:6" s="9" customFormat="1" x14ac:dyDescent="0.25">
      <c r="A204" s="7"/>
      <c r="B204" s="7"/>
      <c r="C204" s="121"/>
      <c r="E204" s="10"/>
      <c r="F204" s="153"/>
    </row>
    <row r="205" spans="1:6" s="9" customFormat="1" x14ac:dyDescent="0.25">
      <c r="A205" s="7"/>
      <c r="B205" s="7"/>
      <c r="C205" s="121"/>
      <c r="E205" s="10"/>
      <c r="F205" s="153"/>
    </row>
    <row r="206" spans="1:6" s="9" customFormat="1" x14ac:dyDescent="0.25">
      <c r="A206" s="7"/>
      <c r="B206" s="7"/>
      <c r="C206" s="121"/>
      <c r="E206" s="10"/>
      <c r="F206" s="153"/>
    </row>
    <row r="207" spans="1:6" s="9" customFormat="1" x14ac:dyDescent="0.25">
      <c r="A207" s="7"/>
      <c r="B207" s="7"/>
      <c r="C207" s="121"/>
      <c r="E207" s="10"/>
      <c r="F207" s="153"/>
    </row>
    <row r="208" spans="1:6" s="9" customFormat="1" x14ac:dyDescent="0.25">
      <c r="A208" s="7"/>
      <c r="B208" s="7"/>
      <c r="C208" s="121"/>
      <c r="E208" s="10"/>
      <c r="F208" s="153"/>
    </row>
    <row r="209" spans="1:6" s="9" customFormat="1" x14ac:dyDescent="0.25">
      <c r="A209" s="7"/>
      <c r="B209" s="7"/>
      <c r="C209" s="121"/>
      <c r="E209" s="10"/>
      <c r="F209" s="153"/>
    </row>
    <row r="210" spans="1:6" s="9" customFormat="1" x14ac:dyDescent="0.25">
      <c r="A210" s="7"/>
      <c r="B210" s="7"/>
      <c r="C210" s="121"/>
      <c r="E210" s="10"/>
      <c r="F210" s="153"/>
    </row>
    <row r="211" spans="1:6" s="9" customFormat="1" x14ac:dyDescent="0.25">
      <c r="A211" s="7"/>
      <c r="B211" s="7"/>
      <c r="C211" s="121"/>
      <c r="E211" s="10"/>
      <c r="F211" s="153"/>
    </row>
    <row r="212" spans="1:6" s="9" customFormat="1" x14ac:dyDescent="0.25">
      <c r="A212" s="7"/>
      <c r="B212" s="7"/>
      <c r="C212" s="121"/>
      <c r="E212" s="10"/>
      <c r="F212" s="153"/>
    </row>
    <row r="213" spans="1:6" s="9" customFormat="1" x14ac:dyDescent="0.25">
      <c r="A213" s="7"/>
      <c r="B213" s="7"/>
      <c r="C213" s="121"/>
      <c r="E213" s="10"/>
      <c r="F213" s="153"/>
    </row>
    <row r="214" spans="1:6" s="9" customFormat="1" x14ac:dyDescent="0.25">
      <c r="A214" s="7"/>
      <c r="B214" s="7"/>
      <c r="C214" s="121"/>
      <c r="E214" s="10"/>
      <c r="F214" s="153"/>
    </row>
    <row r="215" spans="1:6" s="9" customFormat="1" x14ac:dyDescent="0.25">
      <c r="A215" s="7"/>
      <c r="B215" s="7"/>
      <c r="C215" s="121"/>
      <c r="E215" s="10"/>
      <c r="F215" s="153"/>
    </row>
    <row r="216" spans="1:6" s="9" customFormat="1" x14ac:dyDescent="0.25">
      <c r="A216" s="7"/>
      <c r="B216" s="7"/>
      <c r="C216" s="121"/>
      <c r="E216" s="10"/>
      <c r="F216" s="153"/>
    </row>
    <row r="217" spans="1:6" s="9" customFormat="1" x14ac:dyDescent="0.25">
      <c r="A217" s="7"/>
      <c r="B217" s="7"/>
      <c r="C217" s="121"/>
      <c r="E217" s="10"/>
      <c r="F217" s="153"/>
    </row>
    <row r="218" spans="1:6" s="9" customFormat="1" x14ac:dyDescent="0.25">
      <c r="A218" s="7"/>
      <c r="B218" s="7"/>
      <c r="C218" s="121"/>
      <c r="E218" s="10"/>
      <c r="F218" s="153"/>
    </row>
    <row r="219" spans="1:6" s="9" customFormat="1" x14ac:dyDescent="0.25">
      <c r="A219" s="7"/>
      <c r="B219" s="7"/>
      <c r="C219" s="121"/>
      <c r="E219" s="10"/>
      <c r="F219" s="153"/>
    </row>
    <row r="220" spans="1:6" s="9" customFormat="1" x14ac:dyDescent="0.25">
      <c r="A220" s="7"/>
      <c r="B220" s="7"/>
      <c r="C220" s="121"/>
      <c r="E220" s="10"/>
      <c r="F220" s="153"/>
    </row>
    <row r="221" spans="1:6" s="9" customFormat="1" x14ac:dyDescent="0.25">
      <c r="A221" s="7"/>
      <c r="B221" s="7"/>
      <c r="C221" s="121"/>
      <c r="E221" s="10"/>
      <c r="F221" s="153"/>
    </row>
    <row r="222" spans="1:6" s="9" customFormat="1" x14ac:dyDescent="0.25">
      <c r="A222" s="7"/>
      <c r="B222" s="7"/>
      <c r="C222" s="121"/>
      <c r="E222" s="10"/>
      <c r="F222" s="153"/>
    </row>
    <row r="223" spans="1:6" s="9" customFormat="1" x14ac:dyDescent="0.25">
      <c r="A223" s="7"/>
      <c r="B223" s="7"/>
      <c r="C223" s="121"/>
      <c r="E223" s="10"/>
      <c r="F223" s="153"/>
    </row>
    <row r="224" spans="1:6" s="9" customFormat="1" x14ac:dyDescent="0.25">
      <c r="A224" s="7"/>
      <c r="B224" s="7"/>
      <c r="C224" s="121"/>
      <c r="E224" s="10"/>
      <c r="F224" s="153"/>
    </row>
    <row r="225" spans="1:6" s="9" customFormat="1" x14ac:dyDescent="0.25">
      <c r="A225" s="7"/>
      <c r="B225" s="7"/>
      <c r="C225" s="121"/>
      <c r="E225" s="10"/>
      <c r="F225" s="153"/>
    </row>
    <row r="226" spans="1:6" s="9" customFormat="1" x14ac:dyDescent="0.25">
      <c r="A226" s="7"/>
      <c r="B226" s="7"/>
      <c r="C226" s="121"/>
      <c r="E226" s="10"/>
      <c r="F226" s="153"/>
    </row>
    <row r="227" spans="1:6" s="9" customFormat="1" x14ac:dyDescent="0.25">
      <c r="A227" s="7"/>
      <c r="B227" s="7"/>
      <c r="C227" s="121"/>
      <c r="E227" s="10"/>
      <c r="F227" s="153"/>
    </row>
    <row r="228" spans="1:6" s="9" customFormat="1" x14ac:dyDescent="0.25">
      <c r="A228" s="7"/>
      <c r="B228" s="7"/>
      <c r="C228" s="121"/>
      <c r="E228" s="10"/>
      <c r="F228" s="153"/>
    </row>
    <row r="229" spans="1:6" s="9" customFormat="1" x14ac:dyDescent="0.25">
      <c r="A229" s="7"/>
      <c r="B229" s="7"/>
      <c r="C229" s="121"/>
      <c r="E229" s="10"/>
      <c r="F229" s="153"/>
    </row>
    <row r="230" spans="1:6" s="9" customFormat="1" x14ac:dyDescent="0.25">
      <c r="A230" s="7"/>
      <c r="B230" s="7"/>
      <c r="C230" s="121"/>
      <c r="E230" s="10"/>
      <c r="F230" s="153"/>
    </row>
    <row r="231" spans="1:6" s="9" customFormat="1" x14ac:dyDescent="0.25">
      <c r="A231" s="7"/>
      <c r="B231" s="7"/>
      <c r="C231" s="121"/>
      <c r="E231" s="10"/>
      <c r="F231" s="153"/>
    </row>
    <row r="232" spans="1:6" s="9" customFormat="1" x14ac:dyDescent="0.25">
      <c r="A232" s="7"/>
      <c r="B232" s="7"/>
      <c r="C232" s="121"/>
      <c r="E232" s="10"/>
      <c r="F232" s="153"/>
    </row>
    <row r="233" spans="1:6" s="9" customFormat="1" x14ac:dyDescent="0.25">
      <c r="A233" s="7"/>
      <c r="B233" s="7"/>
      <c r="C233" s="121"/>
      <c r="E233" s="10"/>
      <c r="F233" s="153"/>
    </row>
    <row r="234" spans="1:6" s="9" customFormat="1" x14ac:dyDescent="0.25">
      <c r="A234" s="7"/>
      <c r="B234" s="7"/>
      <c r="C234" s="121"/>
      <c r="E234" s="10"/>
      <c r="F234" s="153"/>
    </row>
    <row r="235" spans="1:6" s="9" customFormat="1" x14ac:dyDescent="0.25">
      <c r="A235" s="7"/>
      <c r="B235" s="7"/>
      <c r="C235" s="121"/>
      <c r="E235" s="10"/>
      <c r="F235" s="153"/>
    </row>
    <row r="236" spans="1:6" s="9" customFormat="1" x14ac:dyDescent="0.25">
      <c r="A236" s="7"/>
      <c r="B236" s="7"/>
      <c r="C236" s="121"/>
      <c r="E236" s="10"/>
      <c r="F236" s="153"/>
    </row>
    <row r="237" spans="1:6" s="9" customFormat="1" x14ac:dyDescent="0.25">
      <c r="A237" s="7"/>
      <c r="B237" s="7"/>
      <c r="C237" s="121"/>
      <c r="E237" s="10"/>
      <c r="F237" s="153"/>
    </row>
    <row r="238" spans="1:6" s="9" customFormat="1" x14ac:dyDescent="0.25">
      <c r="A238" s="7"/>
      <c r="B238" s="7"/>
      <c r="C238" s="121"/>
      <c r="E238" s="10"/>
      <c r="F238" s="153"/>
    </row>
    <row r="239" spans="1:6" s="9" customFormat="1" x14ac:dyDescent="0.25">
      <c r="A239" s="7"/>
      <c r="B239" s="7"/>
      <c r="C239" s="121"/>
      <c r="E239" s="10"/>
      <c r="F239" s="153"/>
    </row>
    <row r="240" spans="1:6" s="9" customFormat="1" x14ac:dyDescent="0.25">
      <c r="A240" s="7"/>
      <c r="B240" s="7"/>
      <c r="C240" s="121"/>
      <c r="E240" s="10"/>
      <c r="F240" s="153"/>
    </row>
    <row r="241" spans="1:6" s="9" customFormat="1" x14ac:dyDescent="0.25">
      <c r="A241" s="7"/>
      <c r="B241" s="7"/>
      <c r="C241" s="121"/>
      <c r="E241" s="10"/>
      <c r="F241" s="153"/>
    </row>
    <row r="242" spans="1:6" s="9" customFormat="1" x14ac:dyDescent="0.25">
      <c r="A242" s="7"/>
      <c r="B242" s="7"/>
      <c r="C242" s="121"/>
      <c r="E242" s="10"/>
      <c r="F242" s="153"/>
    </row>
    <row r="243" spans="1:6" s="9" customFormat="1" x14ac:dyDescent="0.25">
      <c r="A243" s="7"/>
      <c r="B243" s="7"/>
      <c r="C243" s="121"/>
      <c r="E243" s="10"/>
      <c r="F243" s="153"/>
    </row>
    <row r="244" spans="1:6" s="9" customFormat="1" x14ac:dyDescent="0.25">
      <c r="A244" s="7"/>
      <c r="B244" s="7"/>
      <c r="C244" s="121"/>
      <c r="E244" s="10"/>
      <c r="F244" s="153"/>
    </row>
    <row r="245" spans="1:6" s="9" customFormat="1" x14ac:dyDescent="0.25">
      <c r="A245" s="7"/>
      <c r="B245" s="7"/>
      <c r="C245" s="121"/>
      <c r="E245" s="10"/>
      <c r="F245" s="153"/>
    </row>
    <row r="246" spans="1:6" s="9" customFormat="1" x14ac:dyDescent="0.25">
      <c r="A246" s="7"/>
      <c r="B246" s="7"/>
      <c r="C246" s="121"/>
      <c r="E246" s="10"/>
      <c r="F246" s="153"/>
    </row>
    <row r="247" spans="1:6" s="9" customFormat="1" x14ac:dyDescent="0.25">
      <c r="A247" s="7"/>
      <c r="B247" s="7"/>
      <c r="C247" s="121"/>
      <c r="E247" s="10"/>
      <c r="F247" s="153"/>
    </row>
    <row r="248" spans="1:6" s="9" customFormat="1" x14ac:dyDescent="0.25">
      <c r="A248" s="7"/>
      <c r="B248" s="7"/>
      <c r="C248" s="121"/>
      <c r="E248" s="10"/>
      <c r="F248" s="153"/>
    </row>
    <row r="249" spans="1:6" s="9" customFormat="1" x14ac:dyDescent="0.25">
      <c r="A249" s="7"/>
      <c r="B249" s="7"/>
      <c r="C249" s="121"/>
      <c r="E249" s="10"/>
      <c r="F249" s="153"/>
    </row>
    <row r="250" spans="1:6" s="9" customFormat="1" x14ac:dyDescent="0.25">
      <c r="A250" s="7"/>
      <c r="B250" s="7"/>
      <c r="C250" s="121"/>
      <c r="E250" s="10"/>
      <c r="F250" s="153"/>
    </row>
    <row r="251" spans="1:6" s="9" customFormat="1" x14ac:dyDescent="0.25">
      <c r="A251" s="7"/>
      <c r="B251" s="7"/>
      <c r="C251" s="121"/>
      <c r="E251" s="10"/>
      <c r="F251" s="153"/>
    </row>
    <row r="252" spans="1:6" s="9" customFormat="1" x14ac:dyDescent="0.25">
      <c r="A252" s="7"/>
      <c r="B252" s="7"/>
      <c r="C252" s="121"/>
      <c r="E252" s="10"/>
      <c r="F252" s="153"/>
    </row>
    <row r="253" spans="1:6" s="9" customFormat="1" x14ac:dyDescent="0.25">
      <c r="A253" s="7"/>
      <c r="B253" s="7"/>
      <c r="C253" s="121"/>
      <c r="E253" s="10"/>
      <c r="F253" s="153"/>
    </row>
    <row r="254" spans="1:6" s="9" customFormat="1" x14ac:dyDescent="0.25">
      <c r="A254" s="7"/>
      <c r="B254" s="7"/>
      <c r="C254" s="121"/>
      <c r="E254" s="10"/>
      <c r="F254" s="153"/>
    </row>
    <row r="255" spans="1:6" s="9" customFormat="1" x14ac:dyDescent="0.25">
      <c r="A255" s="7"/>
      <c r="B255" s="7"/>
      <c r="C255" s="121"/>
      <c r="E255" s="10"/>
      <c r="F255" s="153"/>
    </row>
    <row r="256" spans="1:6" s="9" customFormat="1" x14ac:dyDescent="0.25">
      <c r="A256" s="7"/>
      <c r="B256" s="7"/>
      <c r="C256" s="121"/>
      <c r="E256" s="10"/>
      <c r="F256" s="153"/>
    </row>
    <row r="257" spans="1:6" s="9" customFormat="1" x14ac:dyDescent="0.25">
      <c r="A257" s="7"/>
      <c r="B257" s="7"/>
      <c r="C257" s="121"/>
      <c r="E257" s="10"/>
      <c r="F257" s="153"/>
    </row>
    <row r="258" spans="1:6" s="9" customFormat="1" x14ac:dyDescent="0.25">
      <c r="A258" s="7"/>
      <c r="B258" s="7"/>
      <c r="C258" s="121"/>
      <c r="E258" s="10"/>
      <c r="F258" s="153"/>
    </row>
    <row r="259" spans="1:6" x14ac:dyDescent="0.25">
      <c r="A259" s="7"/>
      <c r="B259" s="7"/>
      <c r="C259" s="121"/>
    </row>
    <row r="260" spans="1:6" x14ac:dyDescent="0.25">
      <c r="A260" s="7"/>
      <c r="B260" s="7"/>
      <c r="C260" s="121"/>
    </row>
    <row r="261" spans="1:6" x14ac:dyDescent="0.25">
      <c r="A261" s="7"/>
      <c r="B261" s="7"/>
    </row>
    <row r="338" spans="1:5" x14ac:dyDescent="0.25">
      <c r="A338" s="12"/>
      <c r="B338" s="13"/>
      <c r="C338" s="123"/>
      <c r="D338" s="5"/>
      <c r="E338" s="6"/>
    </row>
    <row r="339" spans="1:5" x14ac:dyDescent="0.25">
      <c r="A339" s="12"/>
      <c r="B339" s="13"/>
      <c r="C339" s="124"/>
    </row>
    <row r="503" spans="1:6" s="9" customFormat="1" x14ac:dyDescent="0.25">
      <c r="A503" s="10"/>
      <c r="B503" s="10"/>
      <c r="C503" s="122"/>
      <c r="E503" s="10"/>
      <c r="F503" s="153"/>
    </row>
    <row r="506" spans="1:6" x14ac:dyDescent="0.25">
      <c r="C506" s="121"/>
    </row>
  </sheetData>
  <pageMargins left="0.70866141732283472" right="0.70866141732283472" top="0.74803149606299213" bottom="0.74803149606299213" header="0.31496062992125984" footer="0.31496062992125984"/>
  <pageSetup paperSize="9" scale="98" orientation="portrait" r:id="rId1"/>
  <rowBreaks count="2" manualBreakCount="2">
    <brk id="28" max="5" man="1"/>
    <brk id="5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E8CD-E8E1-4A8A-9631-8EE7904C5BD2}">
  <dimension ref="A1:F513"/>
  <sheetViews>
    <sheetView showZeros="0" view="pageBreakPreview" topLeftCell="A24" zoomScale="115" zoomScaleNormal="100" zoomScaleSheetLayoutView="115" workbookViewId="0">
      <selection activeCell="F83" sqref="F83"/>
    </sheetView>
  </sheetViews>
  <sheetFormatPr defaultRowHeight="15.75" x14ac:dyDescent="0.25"/>
  <cols>
    <col min="1" max="1" width="7.85546875" style="10" customWidth="1"/>
    <col min="2" max="2" width="42.5703125" style="10" customWidth="1"/>
    <col min="3" max="3" width="8.5703125" style="11" customWidth="1"/>
    <col min="4" max="4" width="8.5703125" style="9" customWidth="1"/>
    <col min="5" max="5" width="8.5703125" style="10" customWidth="1"/>
    <col min="6" max="6" width="10.140625" style="152"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4</v>
      </c>
      <c r="B2" s="79" t="s">
        <v>205</v>
      </c>
      <c r="C2" s="80"/>
      <c r="D2" s="81"/>
      <c r="E2" s="82"/>
      <c r="F2" s="154"/>
    </row>
    <row r="3" spans="1:6" x14ac:dyDescent="0.2">
      <c r="A3" s="115"/>
      <c r="B3" s="75"/>
      <c r="C3" s="1"/>
      <c r="D3" s="76"/>
      <c r="E3" s="84"/>
    </row>
    <row r="4" spans="1:6" x14ac:dyDescent="0.2">
      <c r="A4" s="115"/>
      <c r="B4" s="21" t="s">
        <v>8</v>
      </c>
      <c r="C4" s="1"/>
      <c r="D4" s="76"/>
      <c r="E4" s="76"/>
    </row>
    <row r="5" spans="1:6" ht="51" x14ac:dyDescent="0.2">
      <c r="A5" s="115"/>
      <c r="B5" s="21" t="s">
        <v>19</v>
      </c>
      <c r="C5" s="1"/>
      <c r="D5" s="130"/>
      <c r="E5" s="76"/>
    </row>
    <row r="6" spans="1:6" x14ac:dyDescent="0.2">
      <c r="A6" s="115"/>
      <c r="B6" s="21"/>
      <c r="C6" s="1"/>
      <c r="D6" s="130"/>
      <c r="E6" s="76"/>
    </row>
    <row r="7" spans="1:6" ht="63.75" x14ac:dyDescent="0.2">
      <c r="A7" s="91" t="s">
        <v>0</v>
      </c>
      <c r="B7" s="86" t="s">
        <v>20</v>
      </c>
      <c r="C7" s="87"/>
      <c r="D7" s="131"/>
      <c r="E7" s="89"/>
    </row>
    <row r="8" spans="1:6" ht="25.5" x14ac:dyDescent="0.2">
      <c r="A8" s="91" t="s">
        <v>18</v>
      </c>
      <c r="B8" s="86" t="s">
        <v>21</v>
      </c>
      <c r="C8" s="92" t="s">
        <v>22</v>
      </c>
      <c r="D8" s="131">
        <v>1</v>
      </c>
      <c r="E8" s="89"/>
      <c r="F8" s="152">
        <f>D8*E8</f>
        <v>0</v>
      </c>
    </row>
    <row r="9" spans="1:6" x14ac:dyDescent="0.2">
      <c r="A9" s="115"/>
      <c r="B9" s="21"/>
      <c r="C9" s="118"/>
      <c r="D9" s="130"/>
      <c r="E9" s="94"/>
    </row>
    <row r="10" spans="1:6" ht="63.75" x14ac:dyDescent="0.2">
      <c r="A10" s="103" t="s">
        <v>1</v>
      </c>
      <c r="B10" s="86" t="s">
        <v>139</v>
      </c>
      <c r="C10" s="139" t="s">
        <v>140</v>
      </c>
      <c r="D10" s="126">
        <v>1</v>
      </c>
      <c r="E10" s="89"/>
      <c r="F10" s="152">
        <f>D10*E10</f>
        <v>0</v>
      </c>
    </row>
    <row r="11" spans="1:6" ht="12.75" x14ac:dyDescent="0.2">
      <c r="A11" s="103"/>
      <c r="B11" s="21"/>
      <c r="C11" s="97"/>
      <c r="D11" s="126"/>
      <c r="E11" s="89"/>
    </row>
    <row r="12" spans="1:6" ht="25.5" x14ac:dyDescent="0.2">
      <c r="A12" s="99" t="s">
        <v>3</v>
      </c>
      <c r="B12" s="96" t="s">
        <v>23</v>
      </c>
      <c r="C12" s="97"/>
      <c r="D12" s="132"/>
      <c r="E12" s="89"/>
    </row>
    <row r="13" spans="1:6" ht="27" customHeight="1" x14ac:dyDescent="0.2">
      <c r="A13" s="103"/>
      <c r="B13" s="96" t="s">
        <v>24</v>
      </c>
      <c r="C13" s="99"/>
      <c r="D13" s="133"/>
      <c r="E13" s="100"/>
    </row>
    <row r="14" spans="1:6" ht="38.25" x14ac:dyDescent="0.2">
      <c r="A14" s="103"/>
      <c r="B14" s="21" t="s">
        <v>29</v>
      </c>
      <c r="C14" s="99"/>
      <c r="D14" s="133"/>
      <c r="E14" s="100"/>
    </row>
    <row r="15" spans="1:6" ht="12.75" x14ac:dyDescent="0.2">
      <c r="A15" s="99"/>
      <c r="B15" s="96" t="s">
        <v>26</v>
      </c>
      <c r="C15" s="97" t="s">
        <v>2</v>
      </c>
      <c r="D15" s="125">
        <v>6</v>
      </c>
      <c r="E15" s="89"/>
      <c r="F15" s="152">
        <f>D15*E15</f>
        <v>0</v>
      </c>
    </row>
    <row r="16" spans="1:6" ht="12.75" x14ac:dyDescent="0.2">
      <c r="A16" s="103"/>
      <c r="B16" s="21"/>
      <c r="C16" s="97"/>
      <c r="D16" s="126"/>
      <c r="E16" s="89"/>
    </row>
    <row r="17" spans="1:6" ht="12.75" x14ac:dyDescent="0.2">
      <c r="A17" s="103"/>
      <c r="B17" s="21"/>
      <c r="C17" s="97"/>
      <c r="D17" s="126"/>
      <c r="E17" s="89"/>
    </row>
    <row r="18" spans="1:6" ht="25.5" x14ac:dyDescent="0.2">
      <c r="A18" s="99" t="s">
        <v>4</v>
      </c>
      <c r="B18" s="96" t="s">
        <v>28</v>
      </c>
      <c r="C18" s="97"/>
      <c r="D18" s="132"/>
      <c r="E18" s="89"/>
    </row>
    <row r="19" spans="1:6" ht="38.25" x14ac:dyDescent="0.2">
      <c r="A19" s="103"/>
      <c r="B19" s="96" t="s">
        <v>24</v>
      </c>
      <c r="C19" s="99"/>
      <c r="D19" s="133"/>
      <c r="E19" s="100"/>
    </row>
    <row r="20" spans="1:6" ht="38.25" x14ac:dyDescent="0.2">
      <c r="A20" s="103"/>
      <c r="B20" s="21" t="s">
        <v>29</v>
      </c>
      <c r="C20" s="97"/>
      <c r="D20" s="126"/>
      <c r="E20" s="89"/>
    </row>
    <row r="21" spans="1:6" ht="12.75" x14ac:dyDescent="0.2">
      <c r="A21" s="99"/>
      <c r="B21" s="96" t="s">
        <v>26</v>
      </c>
      <c r="C21" s="97" t="s">
        <v>2</v>
      </c>
      <c r="D21" s="125">
        <v>2</v>
      </c>
      <c r="E21" s="89"/>
      <c r="F21" s="152">
        <f>D21*E21</f>
        <v>0</v>
      </c>
    </row>
    <row r="22" spans="1:6" ht="12.75" x14ac:dyDescent="0.2">
      <c r="A22" s="99"/>
      <c r="B22" s="96"/>
      <c r="C22" s="97"/>
      <c r="D22" s="125"/>
      <c r="E22" s="89"/>
    </row>
    <row r="23" spans="1:6" ht="25.5" x14ac:dyDescent="0.2">
      <c r="A23" s="103" t="s">
        <v>5</v>
      </c>
      <c r="B23" s="21" t="s">
        <v>35</v>
      </c>
      <c r="C23" s="97"/>
      <c r="D23" s="126"/>
      <c r="E23" s="89"/>
    </row>
    <row r="24" spans="1:6" ht="25.5" x14ac:dyDescent="0.2">
      <c r="A24" s="103" t="s">
        <v>36</v>
      </c>
      <c r="B24" s="21" t="s">
        <v>37</v>
      </c>
      <c r="C24" s="97"/>
      <c r="D24" s="126"/>
      <c r="E24" s="89"/>
    </row>
    <row r="25" spans="1:6" ht="140.25" x14ac:dyDescent="0.2">
      <c r="A25" s="103"/>
      <c r="B25" s="21" t="s">
        <v>38</v>
      </c>
      <c r="C25" s="97"/>
      <c r="D25" s="126"/>
      <c r="E25" s="89"/>
    </row>
    <row r="26" spans="1:6" ht="25.5" x14ac:dyDescent="0.2">
      <c r="A26" s="103"/>
      <c r="B26" s="21" t="s">
        <v>39</v>
      </c>
      <c r="C26" s="97"/>
      <c r="D26" s="126"/>
      <c r="E26" s="89"/>
    </row>
    <row r="27" spans="1:6" ht="38.25" x14ac:dyDescent="0.2">
      <c r="A27" s="103"/>
      <c r="B27" s="21" t="s">
        <v>40</v>
      </c>
      <c r="C27" s="97"/>
      <c r="D27" s="126"/>
      <c r="E27" s="89"/>
    </row>
    <row r="28" spans="1:6" ht="38.25" x14ac:dyDescent="0.2">
      <c r="A28" s="103"/>
      <c r="B28" s="21" t="s">
        <v>41</v>
      </c>
      <c r="C28" s="97"/>
      <c r="D28" s="126"/>
      <c r="E28" s="89"/>
    </row>
    <row r="29" spans="1:6" ht="25.5" x14ac:dyDescent="0.2">
      <c r="A29" s="103"/>
      <c r="B29" s="21" t="s">
        <v>42</v>
      </c>
      <c r="C29" s="97"/>
      <c r="D29" s="126"/>
      <c r="E29" s="89"/>
    </row>
    <row r="30" spans="1:6" ht="15" customHeight="1" x14ac:dyDescent="0.2">
      <c r="A30" s="103"/>
      <c r="B30" s="21" t="s">
        <v>43</v>
      </c>
      <c r="C30" s="97" t="s">
        <v>10</v>
      </c>
      <c r="D30" s="126">
        <v>20</v>
      </c>
      <c r="E30" s="89"/>
      <c r="F30" s="152">
        <f>D30*E30</f>
        <v>0</v>
      </c>
    </row>
    <row r="31" spans="1:6" ht="15" customHeight="1" x14ac:dyDescent="0.2">
      <c r="A31" s="103"/>
      <c r="B31" s="21"/>
      <c r="C31" s="97"/>
      <c r="D31" s="126"/>
      <c r="E31" s="89"/>
    </row>
    <row r="32" spans="1:6" ht="15" customHeight="1" x14ac:dyDescent="0.2">
      <c r="A32" s="97" t="s">
        <v>44</v>
      </c>
      <c r="B32" s="21" t="s">
        <v>45</v>
      </c>
      <c r="C32" s="145"/>
      <c r="D32" s="171"/>
      <c r="E32" s="106"/>
    </row>
    <row r="33" spans="1:6" ht="102" x14ac:dyDescent="0.2">
      <c r="A33" s="103"/>
      <c r="B33" s="21" t="s">
        <v>46</v>
      </c>
      <c r="C33" s="97"/>
      <c r="D33" s="126"/>
      <c r="E33" s="89"/>
    </row>
    <row r="34" spans="1:6" ht="25.5" x14ac:dyDescent="0.2">
      <c r="A34" s="103"/>
      <c r="B34" s="21" t="s">
        <v>47</v>
      </c>
      <c r="C34" s="97" t="s">
        <v>10</v>
      </c>
      <c r="D34" s="126">
        <v>20</v>
      </c>
      <c r="E34" s="89"/>
      <c r="F34" s="152">
        <f>D34*E34</f>
        <v>0</v>
      </c>
    </row>
    <row r="35" spans="1:6" ht="15" customHeight="1" x14ac:dyDescent="0.2">
      <c r="A35" s="103"/>
      <c r="B35" s="21"/>
      <c r="C35" s="97"/>
      <c r="D35" s="126"/>
      <c r="E35" s="89"/>
    </row>
    <row r="36" spans="1:6" ht="25.5" x14ac:dyDescent="0.2">
      <c r="A36" s="103" t="s">
        <v>48</v>
      </c>
      <c r="B36" s="21" t="s">
        <v>49</v>
      </c>
      <c r="C36" s="97"/>
      <c r="D36" s="126"/>
      <c r="E36" s="89"/>
    </row>
    <row r="37" spans="1:6" ht="15" customHeight="1" x14ac:dyDescent="0.2">
      <c r="A37" s="103"/>
      <c r="B37" s="21" t="s">
        <v>50</v>
      </c>
      <c r="C37" s="97"/>
      <c r="D37" s="126"/>
      <c r="E37" s="89"/>
    </row>
    <row r="38" spans="1:6" ht="25.5" x14ac:dyDescent="0.2">
      <c r="A38" s="103"/>
      <c r="B38" s="21" t="s">
        <v>51</v>
      </c>
      <c r="C38" s="97" t="s">
        <v>10</v>
      </c>
      <c r="D38" s="126">
        <v>20</v>
      </c>
      <c r="E38" s="89"/>
      <c r="F38" s="152">
        <f>D38*E38</f>
        <v>0</v>
      </c>
    </row>
    <row r="39" spans="1:6" ht="12.75" x14ac:dyDescent="0.2">
      <c r="A39" s="103"/>
      <c r="B39" s="21"/>
      <c r="C39" s="97"/>
      <c r="D39" s="126"/>
      <c r="E39" s="89"/>
    </row>
    <row r="40" spans="1:6" ht="26.25" customHeight="1" x14ac:dyDescent="0.2">
      <c r="A40" s="103" t="s">
        <v>6</v>
      </c>
      <c r="B40" s="21" t="s">
        <v>132</v>
      </c>
      <c r="C40" s="97"/>
      <c r="D40" s="126"/>
      <c r="E40" s="89"/>
    </row>
    <row r="41" spans="1:6" ht="12.75" x14ac:dyDescent="0.2">
      <c r="A41" s="103"/>
      <c r="B41" s="21" t="s">
        <v>53</v>
      </c>
      <c r="C41" s="97"/>
      <c r="D41" s="126"/>
      <c r="E41" s="89"/>
    </row>
    <row r="42" spans="1:6" ht="38.25" x14ac:dyDescent="0.25">
      <c r="A42" s="103"/>
      <c r="B42" s="21" t="s">
        <v>56</v>
      </c>
      <c r="C42" s="97"/>
      <c r="D42" s="134"/>
      <c r="E42" s="89"/>
    </row>
    <row r="43" spans="1:6" ht="12.75" x14ac:dyDescent="0.2">
      <c r="A43" s="103"/>
      <c r="B43" s="21" t="s">
        <v>133</v>
      </c>
      <c r="C43" s="97" t="s">
        <v>95</v>
      </c>
      <c r="D43" s="126">
        <v>20</v>
      </c>
      <c r="E43" s="89"/>
      <c r="F43" s="152">
        <f>D43*E43</f>
        <v>0</v>
      </c>
    </row>
    <row r="44" spans="1:6" ht="15" customHeight="1" x14ac:dyDescent="0.2">
      <c r="A44" s="103"/>
      <c r="B44" s="21"/>
      <c r="C44" s="97"/>
      <c r="D44" s="126"/>
      <c r="E44" s="89"/>
    </row>
    <row r="45" spans="1:6" ht="12.75" x14ac:dyDescent="0.2">
      <c r="A45" s="99" t="s">
        <v>7</v>
      </c>
      <c r="B45" s="96" t="s">
        <v>131</v>
      </c>
      <c r="C45" s="97"/>
      <c r="D45" s="132"/>
      <c r="E45" s="89"/>
    </row>
    <row r="46" spans="1:6" ht="29.25" customHeight="1" x14ac:dyDescent="0.2">
      <c r="A46" s="103"/>
      <c r="B46" s="96" t="s">
        <v>24</v>
      </c>
      <c r="C46" s="99"/>
      <c r="D46" s="133"/>
      <c r="E46" s="100"/>
    </row>
    <row r="47" spans="1:6" ht="38.25" x14ac:dyDescent="0.25">
      <c r="A47" s="103"/>
      <c r="B47" s="21" t="s">
        <v>56</v>
      </c>
      <c r="C47" s="97"/>
      <c r="D47" s="134"/>
      <c r="E47" s="89"/>
    </row>
    <row r="48" spans="1:6" ht="12.75" x14ac:dyDescent="0.2">
      <c r="A48" s="99"/>
      <c r="B48" s="96" t="s">
        <v>27</v>
      </c>
      <c r="C48" s="97" t="s">
        <v>10</v>
      </c>
      <c r="D48" s="125">
        <v>70</v>
      </c>
      <c r="E48" s="89"/>
      <c r="F48" s="152">
        <f>D48*E48</f>
        <v>0</v>
      </c>
    </row>
    <row r="49" spans="1:6" ht="12.75" x14ac:dyDescent="0.2">
      <c r="A49" s="103"/>
      <c r="B49" s="21"/>
      <c r="C49" s="97"/>
      <c r="D49" s="126"/>
      <c r="E49" s="89"/>
    </row>
    <row r="50" spans="1:6" ht="38.25" x14ac:dyDescent="0.2">
      <c r="A50" s="103" t="s">
        <v>9</v>
      </c>
      <c r="B50" s="21" t="s">
        <v>32</v>
      </c>
      <c r="C50" s="97"/>
      <c r="D50" s="126"/>
      <c r="E50" s="89"/>
    </row>
    <row r="51" spans="1:6" ht="38.25" x14ac:dyDescent="0.2">
      <c r="A51" s="103"/>
      <c r="B51" s="21" t="s">
        <v>33</v>
      </c>
      <c r="C51" s="97" t="s">
        <v>34</v>
      </c>
      <c r="D51" s="126">
        <f>4*2+2*14</f>
        <v>36</v>
      </c>
      <c r="E51" s="89"/>
      <c r="F51" s="152">
        <f>D51*E51</f>
        <v>0</v>
      </c>
    </row>
    <row r="52" spans="1:6" ht="12.75" x14ac:dyDescent="0.2">
      <c r="A52" s="103"/>
      <c r="B52" s="21"/>
      <c r="C52" s="97"/>
      <c r="D52" s="126"/>
      <c r="E52" s="89"/>
    </row>
    <row r="53" spans="1:6" ht="12.75" x14ac:dyDescent="0.2">
      <c r="A53" s="103" t="s">
        <v>12</v>
      </c>
      <c r="B53" s="21" t="s">
        <v>134</v>
      </c>
      <c r="C53" s="97"/>
      <c r="D53" s="126"/>
      <c r="E53" s="89"/>
    </row>
    <row r="54" spans="1:6" ht="38.25" x14ac:dyDescent="0.2">
      <c r="A54" s="103"/>
      <c r="B54" s="21" t="s">
        <v>135</v>
      </c>
      <c r="C54" s="97"/>
      <c r="D54" s="126"/>
      <c r="E54" s="89"/>
    </row>
    <row r="55" spans="1:6" ht="38.25" x14ac:dyDescent="0.2">
      <c r="A55" s="103"/>
      <c r="B55" s="21" t="s">
        <v>41</v>
      </c>
      <c r="C55" s="97"/>
      <c r="D55" s="126"/>
      <c r="E55" s="89"/>
    </row>
    <row r="56" spans="1:6" ht="38.25" x14ac:dyDescent="0.2">
      <c r="A56" s="103"/>
      <c r="B56" s="21" t="s">
        <v>33</v>
      </c>
      <c r="C56" s="97"/>
      <c r="D56" s="126"/>
      <c r="E56" s="89"/>
    </row>
    <row r="57" spans="1:6" ht="15" customHeight="1" x14ac:dyDescent="0.2">
      <c r="A57" s="103"/>
      <c r="B57" s="21" t="s">
        <v>228</v>
      </c>
      <c r="C57" s="97" t="s">
        <v>10</v>
      </c>
      <c r="D57" s="126">
        <f>62*1.15</f>
        <v>71.3</v>
      </c>
      <c r="E57" s="89"/>
      <c r="F57" s="152">
        <f>D57*E57</f>
        <v>0</v>
      </c>
    </row>
    <row r="58" spans="1:6" ht="15" customHeight="1" x14ac:dyDescent="0.2">
      <c r="A58" s="103"/>
      <c r="B58" s="21"/>
      <c r="C58" s="97"/>
      <c r="D58" s="126"/>
      <c r="E58" s="89"/>
    </row>
    <row r="59" spans="1:6" ht="12.75" x14ac:dyDescent="0.2">
      <c r="A59" s="99" t="s">
        <v>13</v>
      </c>
      <c r="B59" s="96" t="s">
        <v>126</v>
      </c>
      <c r="C59" s="97"/>
      <c r="D59" s="132"/>
      <c r="E59" s="89"/>
    </row>
    <row r="60" spans="1:6" ht="30" customHeight="1" x14ac:dyDescent="0.2">
      <c r="A60" s="103"/>
      <c r="B60" s="96" t="s">
        <v>24</v>
      </c>
      <c r="C60" s="99"/>
      <c r="D60" s="133"/>
      <c r="E60" s="100"/>
    </row>
    <row r="61" spans="1:6" ht="38.25" x14ac:dyDescent="0.2">
      <c r="A61" s="103"/>
      <c r="B61" s="21" t="s">
        <v>33</v>
      </c>
      <c r="C61" s="97"/>
      <c r="D61" s="126"/>
      <c r="E61" s="89"/>
    </row>
    <row r="62" spans="1:6" ht="12.75" x14ac:dyDescent="0.2">
      <c r="A62" s="103" t="s">
        <v>18</v>
      </c>
      <c r="B62" s="21" t="s">
        <v>128</v>
      </c>
      <c r="C62" s="97" t="s">
        <v>95</v>
      </c>
      <c r="D62" s="172">
        <f>5*2.55*5+4.54*5</f>
        <v>86.45</v>
      </c>
      <c r="E62" s="89"/>
      <c r="F62" s="152">
        <f t="shared" ref="F62:F64" si="0">D62*E62</f>
        <v>0</v>
      </c>
    </row>
    <row r="63" spans="1:6" ht="12.75" x14ac:dyDescent="0.2">
      <c r="A63" s="103" t="s">
        <v>18</v>
      </c>
      <c r="B63" s="21" t="s">
        <v>129</v>
      </c>
      <c r="C63" s="97" t="s">
        <v>10</v>
      </c>
      <c r="D63" s="172">
        <v>34</v>
      </c>
      <c r="E63" s="89"/>
      <c r="F63" s="152">
        <f t="shared" si="0"/>
        <v>0</v>
      </c>
    </row>
    <row r="64" spans="1:6" ht="12.75" x14ac:dyDescent="0.2">
      <c r="A64" s="103" t="s">
        <v>18</v>
      </c>
      <c r="B64" s="21" t="s">
        <v>130</v>
      </c>
      <c r="C64" s="97" t="s">
        <v>2</v>
      </c>
      <c r="D64" s="172">
        <v>10</v>
      </c>
      <c r="E64" s="89"/>
      <c r="F64" s="152">
        <f t="shared" si="0"/>
        <v>0</v>
      </c>
    </row>
    <row r="65" spans="1:6" ht="12.75" x14ac:dyDescent="0.2">
      <c r="A65" s="103"/>
      <c r="B65" s="96"/>
      <c r="C65" s="99"/>
      <c r="D65" s="133"/>
      <c r="E65" s="100"/>
    </row>
    <row r="66" spans="1:6" ht="12.75" x14ac:dyDescent="0.2">
      <c r="A66" s="99"/>
      <c r="B66" s="96"/>
      <c r="C66" s="97"/>
      <c r="D66" s="125"/>
      <c r="E66" s="89"/>
    </row>
    <row r="67" spans="1:6" ht="12.75" x14ac:dyDescent="0.2">
      <c r="A67" s="99" t="s">
        <v>14</v>
      </c>
      <c r="B67" s="96" t="s">
        <v>127</v>
      </c>
      <c r="C67" s="97"/>
      <c r="D67" s="132"/>
      <c r="E67" s="89"/>
    </row>
    <row r="68" spans="1:6" ht="26.25" customHeight="1" x14ac:dyDescent="0.2">
      <c r="A68" s="103"/>
      <c r="B68" s="96" t="s">
        <v>24</v>
      </c>
      <c r="C68" s="99"/>
      <c r="D68" s="133"/>
      <c r="E68" s="100"/>
    </row>
    <row r="69" spans="1:6" ht="38.25" x14ac:dyDescent="0.2">
      <c r="A69" s="103"/>
      <c r="B69" s="21" t="s">
        <v>33</v>
      </c>
      <c r="C69" s="97"/>
      <c r="D69" s="126"/>
      <c r="E69" s="89"/>
    </row>
    <row r="70" spans="1:6" ht="12.75" x14ac:dyDescent="0.2">
      <c r="A70" s="103" t="s">
        <v>18</v>
      </c>
      <c r="B70" s="21" t="s">
        <v>231</v>
      </c>
      <c r="C70" s="97"/>
      <c r="D70" s="172"/>
      <c r="E70" s="89"/>
    </row>
    <row r="71" spans="1:6" ht="25.5" x14ac:dyDescent="0.25">
      <c r="A71" s="103" t="s">
        <v>18</v>
      </c>
      <c r="B71" s="21" t="s">
        <v>230</v>
      </c>
    </row>
    <row r="72" spans="1:6" ht="12.75" x14ac:dyDescent="0.2">
      <c r="A72" s="103"/>
      <c r="B72" s="21" t="s">
        <v>229</v>
      </c>
      <c r="C72" s="97" t="s">
        <v>140</v>
      </c>
      <c r="D72" s="172">
        <v>1</v>
      </c>
      <c r="E72" s="89"/>
      <c r="F72" s="152">
        <f>D72*E72</f>
        <v>0</v>
      </c>
    </row>
    <row r="73" spans="1:6" ht="12.75" x14ac:dyDescent="0.2">
      <c r="A73" s="103"/>
      <c r="B73" s="21"/>
      <c r="C73" s="97"/>
      <c r="D73" s="126"/>
      <c r="E73" s="89"/>
    </row>
    <row r="74" spans="1:6" ht="38.25" x14ac:dyDescent="0.2">
      <c r="A74" s="103" t="s">
        <v>15</v>
      </c>
      <c r="B74" s="21" t="s">
        <v>145</v>
      </c>
      <c r="C74" s="119"/>
      <c r="D74" s="126"/>
      <c r="E74" s="89"/>
    </row>
    <row r="75" spans="1:6" ht="38.25" x14ac:dyDescent="0.2">
      <c r="A75" s="103"/>
      <c r="B75" s="21" t="s">
        <v>70</v>
      </c>
      <c r="C75" s="97"/>
      <c r="D75" s="172"/>
      <c r="E75" s="89"/>
    </row>
    <row r="76" spans="1:6" ht="51" x14ac:dyDescent="0.2">
      <c r="A76" s="103"/>
      <c r="B76" s="21" t="s">
        <v>71</v>
      </c>
      <c r="C76" s="97" t="s">
        <v>11</v>
      </c>
      <c r="D76" s="126">
        <v>23</v>
      </c>
      <c r="E76" s="89"/>
      <c r="F76" s="152">
        <f>D76*E76</f>
        <v>0</v>
      </c>
    </row>
    <row r="77" spans="1:6" ht="12.75" x14ac:dyDescent="0.2">
      <c r="A77" s="103"/>
      <c r="B77" s="21"/>
      <c r="C77" s="97"/>
      <c r="D77" s="126"/>
      <c r="E77" s="89"/>
    </row>
    <row r="78" spans="1:6" ht="25.5" x14ac:dyDescent="0.2">
      <c r="A78" s="103" t="s">
        <v>16</v>
      </c>
      <c r="B78" s="21" t="s">
        <v>72</v>
      </c>
      <c r="C78" s="97"/>
      <c r="D78" s="126"/>
      <c r="E78" s="89"/>
    </row>
    <row r="79" spans="1:6" ht="12.75" x14ac:dyDescent="0.2">
      <c r="A79" s="103"/>
      <c r="B79" s="21" t="s">
        <v>73</v>
      </c>
      <c r="C79" s="97" t="s">
        <v>10</v>
      </c>
      <c r="D79" s="126">
        <v>150</v>
      </c>
      <c r="E79" s="89"/>
      <c r="F79" s="152">
        <f>D79*E79</f>
        <v>0</v>
      </c>
    </row>
    <row r="80" spans="1:6" ht="12.75" x14ac:dyDescent="0.2">
      <c r="A80" s="103"/>
      <c r="B80" s="21"/>
      <c r="C80" s="97"/>
      <c r="D80" s="126"/>
      <c r="E80" s="89"/>
    </row>
    <row r="81" spans="1:6" ht="63.75" x14ac:dyDescent="0.2">
      <c r="A81" s="103" t="s">
        <v>239</v>
      </c>
      <c r="B81" s="21" t="s">
        <v>238</v>
      </c>
      <c r="C81" s="97" t="s">
        <v>10</v>
      </c>
      <c r="D81" s="23">
        <v>90</v>
      </c>
      <c r="E81" s="89"/>
      <c r="F81" s="152">
        <f>D81*E81</f>
        <v>0</v>
      </c>
    </row>
    <row r="82" spans="1:6" ht="12.75" x14ac:dyDescent="0.2">
      <c r="A82" s="103"/>
      <c r="B82" s="21"/>
      <c r="C82" s="22"/>
      <c r="D82" s="23"/>
      <c r="E82" s="89"/>
    </row>
    <row r="83" spans="1:6" ht="31.5" x14ac:dyDescent="0.25">
      <c r="A83" s="159">
        <v>4</v>
      </c>
      <c r="B83" s="158" t="s">
        <v>215</v>
      </c>
      <c r="C83" s="80"/>
      <c r="D83" s="81"/>
      <c r="E83" s="82"/>
      <c r="F83" s="180">
        <f>SUM(F8:F82)</f>
        <v>0</v>
      </c>
    </row>
    <row r="84" spans="1:6" ht="12.75" x14ac:dyDescent="0.2">
      <c r="A84" s="103"/>
      <c r="B84" s="21"/>
      <c r="C84" s="22"/>
      <c r="D84" s="23"/>
      <c r="E84" s="89"/>
    </row>
    <row r="85" spans="1:6" x14ac:dyDescent="0.25">
      <c r="A85" s="7"/>
      <c r="B85" s="7"/>
      <c r="C85" s="8"/>
    </row>
    <row r="86" spans="1:6" x14ac:dyDescent="0.25">
      <c r="A86" s="7"/>
      <c r="B86" s="7"/>
      <c r="C86" s="8"/>
    </row>
    <row r="87" spans="1:6" x14ac:dyDescent="0.25">
      <c r="A87" s="7"/>
      <c r="B87" s="7"/>
      <c r="C87" s="8"/>
    </row>
    <row r="88" spans="1:6" x14ac:dyDescent="0.25">
      <c r="A88" s="7"/>
      <c r="B88" s="7"/>
      <c r="C88" s="8"/>
    </row>
    <row r="89" spans="1:6" x14ac:dyDescent="0.25">
      <c r="A89" s="7"/>
      <c r="B89" s="7"/>
      <c r="C89" s="8"/>
    </row>
    <row r="90" spans="1:6" x14ac:dyDescent="0.25">
      <c r="A90" s="7"/>
      <c r="B90" s="7"/>
      <c r="C90" s="8"/>
    </row>
    <row r="91" spans="1:6" x14ac:dyDescent="0.25">
      <c r="A91" s="7"/>
      <c r="B91" s="7"/>
      <c r="C91" s="8"/>
    </row>
    <row r="92" spans="1:6" x14ac:dyDescent="0.25">
      <c r="A92" s="7"/>
      <c r="B92" s="7"/>
      <c r="C92" s="8"/>
    </row>
    <row r="93" spans="1:6" x14ac:dyDescent="0.25">
      <c r="A93" s="7"/>
      <c r="B93" s="7"/>
      <c r="C93" s="8"/>
    </row>
    <row r="94" spans="1:6" x14ac:dyDescent="0.25">
      <c r="A94" s="7"/>
      <c r="B94" s="7"/>
      <c r="C94" s="8"/>
    </row>
    <row r="95" spans="1:6" x14ac:dyDescent="0.25">
      <c r="A95" s="7"/>
      <c r="B95" s="7"/>
      <c r="C95" s="8"/>
    </row>
    <row r="96" spans="1:6" x14ac:dyDescent="0.25">
      <c r="A96" s="7"/>
      <c r="B96" s="7"/>
      <c r="C96" s="8"/>
    </row>
    <row r="97" spans="1:6" s="9" customFormat="1" x14ac:dyDescent="0.25">
      <c r="A97" s="7"/>
      <c r="B97" s="7"/>
      <c r="C97" s="8"/>
      <c r="E97" s="10"/>
      <c r="F97" s="153"/>
    </row>
    <row r="98" spans="1:6" s="9" customFormat="1" x14ac:dyDescent="0.25">
      <c r="A98" s="7"/>
      <c r="B98" s="7"/>
      <c r="C98" s="8"/>
      <c r="E98" s="10"/>
      <c r="F98" s="153"/>
    </row>
    <row r="99" spans="1:6" s="9" customFormat="1" x14ac:dyDescent="0.25">
      <c r="A99" s="7"/>
      <c r="B99" s="7"/>
      <c r="C99" s="8"/>
      <c r="E99" s="10"/>
      <c r="F99" s="153"/>
    </row>
    <row r="100" spans="1:6" s="9" customFormat="1" x14ac:dyDescent="0.25">
      <c r="A100" s="7"/>
      <c r="B100" s="7"/>
      <c r="C100" s="8"/>
      <c r="E100" s="10"/>
      <c r="F100" s="153"/>
    </row>
    <row r="101" spans="1:6" s="9" customFormat="1" x14ac:dyDescent="0.25">
      <c r="A101" s="7"/>
      <c r="B101" s="7"/>
      <c r="C101" s="8"/>
      <c r="E101" s="10"/>
      <c r="F101" s="153"/>
    </row>
    <row r="102" spans="1:6" s="9" customFormat="1" x14ac:dyDescent="0.25">
      <c r="A102" s="7"/>
      <c r="B102" s="7"/>
      <c r="C102" s="8"/>
      <c r="E102" s="10"/>
      <c r="F102" s="153"/>
    </row>
    <row r="103" spans="1:6" s="9" customFormat="1" x14ac:dyDescent="0.25">
      <c r="A103" s="7"/>
      <c r="B103" s="7"/>
      <c r="C103" s="8"/>
      <c r="E103" s="10"/>
      <c r="F103" s="153"/>
    </row>
    <row r="104" spans="1:6" s="9" customFormat="1" x14ac:dyDescent="0.25">
      <c r="A104" s="7"/>
      <c r="B104" s="7"/>
      <c r="C104" s="8"/>
      <c r="E104" s="10"/>
      <c r="F104" s="153"/>
    </row>
    <row r="105" spans="1:6" s="9" customFormat="1" x14ac:dyDescent="0.25">
      <c r="A105" s="7"/>
      <c r="B105" s="7"/>
      <c r="C105" s="8"/>
      <c r="E105" s="10"/>
      <c r="F105" s="153"/>
    </row>
    <row r="106" spans="1:6" s="9" customFormat="1" x14ac:dyDescent="0.25">
      <c r="A106" s="7"/>
      <c r="B106" s="7"/>
      <c r="C106" s="8"/>
      <c r="E106" s="10"/>
      <c r="F106" s="153"/>
    </row>
    <row r="107" spans="1:6" s="9" customFormat="1" x14ac:dyDescent="0.25">
      <c r="A107" s="7"/>
      <c r="B107" s="7"/>
      <c r="C107" s="8"/>
      <c r="E107" s="10"/>
      <c r="F107" s="153"/>
    </row>
    <row r="108" spans="1:6" s="9" customFormat="1" x14ac:dyDescent="0.25">
      <c r="A108" s="7"/>
      <c r="B108" s="7"/>
      <c r="C108" s="8"/>
      <c r="E108" s="10"/>
      <c r="F108" s="153"/>
    </row>
    <row r="109" spans="1:6" s="9" customFormat="1" x14ac:dyDescent="0.25">
      <c r="A109" s="7"/>
      <c r="B109" s="7"/>
      <c r="C109" s="8"/>
      <c r="E109" s="10"/>
      <c r="F109" s="153"/>
    </row>
    <row r="110" spans="1:6" s="9" customFormat="1" x14ac:dyDescent="0.25">
      <c r="A110" s="7"/>
      <c r="B110" s="7"/>
      <c r="C110" s="8"/>
      <c r="E110" s="10"/>
      <c r="F110" s="153"/>
    </row>
    <row r="111" spans="1:6" s="9" customFormat="1" x14ac:dyDescent="0.25">
      <c r="A111" s="7"/>
      <c r="B111" s="7"/>
      <c r="C111" s="8"/>
      <c r="E111" s="10"/>
      <c r="F111" s="153"/>
    </row>
    <row r="112" spans="1:6" s="9" customFormat="1" x14ac:dyDescent="0.25">
      <c r="A112" s="7"/>
      <c r="B112" s="7"/>
      <c r="C112" s="8"/>
      <c r="E112" s="10"/>
      <c r="F112" s="153"/>
    </row>
    <row r="113" spans="1:6" s="9" customFormat="1" x14ac:dyDescent="0.25">
      <c r="A113" s="7"/>
      <c r="B113" s="7"/>
      <c r="C113" s="8"/>
      <c r="E113" s="10"/>
      <c r="F113" s="153"/>
    </row>
    <row r="114" spans="1:6" s="9" customFormat="1" x14ac:dyDescent="0.25">
      <c r="A114" s="7"/>
      <c r="B114" s="7"/>
      <c r="C114" s="8"/>
      <c r="E114" s="10"/>
      <c r="F114" s="153"/>
    </row>
    <row r="115" spans="1:6" s="9" customFormat="1" x14ac:dyDescent="0.25">
      <c r="A115" s="7"/>
      <c r="B115" s="7"/>
      <c r="C115" s="8"/>
      <c r="E115" s="10"/>
      <c r="F115" s="153"/>
    </row>
    <row r="116" spans="1:6" s="9" customFormat="1" x14ac:dyDescent="0.25">
      <c r="A116" s="7"/>
      <c r="B116" s="7"/>
      <c r="C116" s="8"/>
      <c r="E116" s="10"/>
      <c r="F116" s="153"/>
    </row>
    <row r="117" spans="1:6" s="9" customFormat="1" x14ac:dyDescent="0.25">
      <c r="A117" s="7"/>
      <c r="B117" s="7"/>
      <c r="C117" s="8"/>
      <c r="E117" s="10"/>
      <c r="F117" s="153"/>
    </row>
    <row r="118" spans="1:6" s="9" customFormat="1" x14ac:dyDescent="0.25">
      <c r="A118" s="7"/>
      <c r="B118" s="7"/>
      <c r="C118" s="8"/>
      <c r="E118" s="10"/>
      <c r="F118" s="153"/>
    </row>
    <row r="119" spans="1:6" s="9" customFormat="1" x14ac:dyDescent="0.25">
      <c r="A119" s="7"/>
      <c r="B119" s="7"/>
      <c r="C119" s="8"/>
      <c r="E119" s="10"/>
      <c r="F119" s="153"/>
    </row>
    <row r="120" spans="1:6" s="9" customFormat="1" x14ac:dyDescent="0.25">
      <c r="A120" s="7"/>
      <c r="B120" s="7"/>
      <c r="C120" s="8"/>
      <c r="E120" s="10"/>
      <c r="F120" s="153"/>
    </row>
    <row r="121" spans="1:6" s="9" customFormat="1" x14ac:dyDescent="0.25">
      <c r="A121" s="7"/>
      <c r="B121" s="7"/>
      <c r="C121" s="8"/>
      <c r="E121" s="10"/>
      <c r="F121" s="153"/>
    </row>
    <row r="122" spans="1:6" s="9" customFormat="1" x14ac:dyDescent="0.25">
      <c r="A122" s="7"/>
      <c r="B122" s="7"/>
      <c r="C122" s="8"/>
      <c r="E122" s="10"/>
      <c r="F122" s="153"/>
    </row>
    <row r="123" spans="1:6" s="9" customFormat="1" x14ac:dyDescent="0.25">
      <c r="A123" s="7"/>
      <c r="B123" s="7"/>
      <c r="C123" s="8"/>
      <c r="E123" s="10"/>
      <c r="F123" s="153"/>
    </row>
    <row r="124" spans="1:6" s="9" customFormat="1" x14ac:dyDescent="0.25">
      <c r="A124" s="7"/>
      <c r="B124" s="7"/>
      <c r="C124" s="8"/>
      <c r="E124" s="10"/>
      <c r="F124" s="153"/>
    </row>
    <row r="125" spans="1:6" s="9" customFormat="1" x14ac:dyDescent="0.25">
      <c r="A125" s="7"/>
      <c r="B125" s="7"/>
      <c r="C125" s="8"/>
      <c r="E125" s="10"/>
      <c r="F125" s="153"/>
    </row>
    <row r="126" spans="1:6" s="9" customFormat="1" x14ac:dyDescent="0.25">
      <c r="A126" s="7"/>
      <c r="B126" s="7"/>
      <c r="C126" s="8"/>
      <c r="E126" s="10"/>
      <c r="F126" s="153"/>
    </row>
    <row r="127" spans="1:6" s="9" customFormat="1" x14ac:dyDescent="0.25">
      <c r="A127" s="7"/>
      <c r="B127" s="7"/>
      <c r="C127" s="8"/>
      <c r="E127" s="10"/>
      <c r="F127" s="153"/>
    </row>
    <row r="128" spans="1:6" s="9" customFormat="1" x14ac:dyDescent="0.25">
      <c r="A128" s="7"/>
      <c r="B128" s="7"/>
      <c r="C128" s="8"/>
      <c r="E128" s="10"/>
      <c r="F128" s="153"/>
    </row>
    <row r="129" spans="1:6" s="9" customFormat="1" x14ac:dyDescent="0.25">
      <c r="A129" s="7"/>
      <c r="B129" s="7"/>
      <c r="C129" s="8"/>
      <c r="E129" s="10"/>
      <c r="F129" s="153"/>
    </row>
    <row r="130" spans="1:6" s="9" customFormat="1" x14ac:dyDescent="0.25">
      <c r="A130" s="7"/>
      <c r="B130" s="7"/>
      <c r="C130" s="8"/>
      <c r="E130" s="10"/>
      <c r="F130" s="153"/>
    </row>
    <row r="131" spans="1:6" s="9" customFormat="1" x14ac:dyDescent="0.25">
      <c r="A131" s="7"/>
      <c r="B131" s="7"/>
      <c r="C131" s="8"/>
      <c r="E131" s="10"/>
      <c r="F131" s="153"/>
    </row>
    <row r="132" spans="1:6" s="9" customFormat="1" x14ac:dyDescent="0.25">
      <c r="A132" s="7"/>
      <c r="B132" s="7"/>
      <c r="C132" s="8"/>
      <c r="E132" s="10"/>
      <c r="F132" s="153"/>
    </row>
    <row r="133" spans="1:6" s="9" customFormat="1" x14ac:dyDescent="0.25">
      <c r="A133" s="7"/>
      <c r="B133" s="7"/>
      <c r="C133" s="8"/>
      <c r="E133" s="10"/>
      <c r="F133" s="153"/>
    </row>
    <row r="134" spans="1:6" s="9" customFormat="1" x14ac:dyDescent="0.25">
      <c r="A134" s="7"/>
      <c r="B134" s="7"/>
      <c r="C134" s="8"/>
      <c r="E134" s="10"/>
      <c r="F134" s="153"/>
    </row>
    <row r="135" spans="1:6" s="9" customFormat="1" x14ac:dyDescent="0.25">
      <c r="A135" s="7"/>
      <c r="B135" s="7"/>
      <c r="C135" s="8"/>
      <c r="E135" s="10"/>
      <c r="F135" s="153"/>
    </row>
    <row r="136" spans="1:6" s="9" customFormat="1" x14ac:dyDescent="0.25">
      <c r="A136" s="7"/>
      <c r="B136" s="7"/>
      <c r="C136" s="8"/>
      <c r="E136" s="10"/>
      <c r="F136" s="153"/>
    </row>
    <row r="137" spans="1:6" s="9" customFormat="1" x14ac:dyDescent="0.25">
      <c r="A137" s="7"/>
      <c r="B137" s="7"/>
      <c r="C137" s="8"/>
      <c r="E137" s="10"/>
      <c r="F137" s="153"/>
    </row>
    <row r="138" spans="1:6" s="9" customFormat="1" x14ac:dyDescent="0.25">
      <c r="A138" s="7"/>
      <c r="B138" s="7"/>
      <c r="C138" s="8"/>
      <c r="E138" s="10"/>
      <c r="F138" s="153"/>
    </row>
    <row r="139" spans="1:6" s="9" customFormat="1" x14ac:dyDescent="0.25">
      <c r="A139" s="7"/>
      <c r="B139" s="7"/>
      <c r="C139" s="8"/>
      <c r="E139" s="10"/>
      <c r="F139" s="153"/>
    </row>
    <row r="140" spans="1:6" s="9" customFormat="1" x14ac:dyDescent="0.25">
      <c r="A140" s="7"/>
      <c r="B140" s="7"/>
      <c r="C140" s="8"/>
      <c r="E140" s="10"/>
      <c r="F140" s="153"/>
    </row>
    <row r="141" spans="1:6" s="9" customFormat="1" x14ac:dyDescent="0.25">
      <c r="A141" s="7"/>
      <c r="B141" s="7"/>
      <c r="C141" s="8"/>
      <c r="E141" s="10"/>
      <c r="F141" s="153"/>
    </row>
    <row r="142" spans="1:6" s="9" customFormat="1" x14ac:dyDescent="0.25">
      <c r="A142" s="7"/>
      <c r="B142" s="7"/>
      <c r="C142" s="8"/>
      <c r="E142" s="10"/>
      <c r="F142" s="153"/>
    </row>
    <row r="143" spans="1:6" s="9" customFormat="1" x14ac:dyDescent="0.25">
      <c r="A143" s="7"/>
      <c r="B143" s="7"/>
      <c r="C143" s="8"/>
      <c r="E143" s="10"/>
      <c r="F143" s="153"/>
    </row>
    <row r="144" spans="1:6" s="9" customFormat="1" x14ac:dyDescent="0.25">
      <c r="A144" s="7"/>
      <c r="B144" s="7"/>
      <c r="C144" s="8"/>
      <c r="E144" s="10"/>
      <c r="F144" s="153"/>
    </row>
    <row r="145" spans="1:6" s="9" customFormat="1" x14ac:dyDescent="0.25">
      <c r="A145" s="7"/>
      <c r="B145" s="7"/>
      <c r="C145" s="8"/>
      <c r="E145" s="10"/>
      <c r="F145" s="153"/>
    </row>
    <row r="146" spans="1:6" s="9" customFormat="1" x14ac:dyDescent="0.25">
      <c r="A146" s="7"/>
      <c r="B146" s="7"/>
      <c r="C146" s="8"/>
      <c r="E146" s="10"/>
      <c r="F146" s="153"/>
    </row>
    <row r="147" spans="1:6" s="9" customFormat="1" x14ac:dyDescent="0.25">
      <c r="A147" s="7"/>
      <c r="B147" s="7"/>
      <c r="C147" s="8"/>
      <c r="E147" s="10"/>
      <c r="F147" s="153"/>
    </row>
    <row r="148" spans="1:6" s="9" customFormat="1" x14ac:dyDescent="0.25">
      <c r="A148" s="7"/>
      <c r="B148" s="7"/>
      <c r="C148" s="8"/>
      <c r="E148" s="10"/>
      <c r="F148" s="153"/>
    </row>
    <row r="149" spans="1:6" s="9" customFormat="1" x14ac:dyDescent="0.25">
      <c r="A149" s="7"/>
      <c r="B149" s="7"/>
      <c r="C149" s="8"/>
      <c r="E149" s="10"/>
      <c r="F149" s="153"/>
    </row>
    <row r="150" spans="1:6" s="9" customFormat="1" x14ac:dyDescent="0.25">
      <c r="A150" s="7"/>
      <c r="B150" s="7"/>
      <c r="C150" s="8"/>
      <c r="E150" s="10"/>
      <c r="F150" s="153"/>
    </row>
    <row r="151" spans="1:6" s="9" customFormat="1" x14ac:dyDescent="0.25">
      <c r="A151" s="7"/>
      <c r="B151" s="7"/>
      <c r="C151" s="8"/>
      <c r="E151" s="10"/>
      <c r="F151" s="153"/>
    </row>
    <row r="152" spans="1:6" s="9" customFormat="1" x14ac:dyDescent="0.25">
      <c r="A152" s="7"/>
      <c r="B152" s="7"/>
      <c r="C152" s="8"/>
      <c r="E152" s="10"/>
      <c r="F152" s="153"/>
    </row>
    <row r="153" spans="1:6" s="9" customFormat="1" x14ac:dyDescent="0.25">
      <c r="A153" s="7"/>
      <c r="B153" s="7"/>
      <c r="C153" s="8"/>
      <c r="E153" s="10"/>
      <c r="F153" s="153"/>
    </row>
    <row r="154" spans="1:6" s="9" customFormat="1" x14ac:dyDescent="0.25">
      <c r="A154" s="7"/>
      <c r="B154" s="7"/>
      <c r="C154" s="8"/>
      <c r="E154" s="10"/>
      <c r="F154" s="153"/>
    </row>
    <row r="155" spans="1:6" s="9" customFormat="1" x14ac:dyDescent="0.25">
      <c r="A155" s="7"/>
      <c r="B155" s="7"/>
      <c r="C155" s="8"/>
      <c r="E155" s="10"/>
      <c r="F155" s="153"/>
    </row>
    <row r="156" spans="1:6" s="9" customFormat="1" x14ac:dyDescent="0.25">
      <c r="A156" s="7"/>
      <c r="B156" s="7"/>
      <c r="C156" s="8"/>
      <c r="E156" s="10"/>
      <c r="F156" s="153"/>
    </row>
    <row r="157" spans="1:6" s="9" customFormat="1" x14ac:dyDescent="0.25">
      <c r="A157" s="7"/>
      <c r="B157" s="7"/>
      <c r="C157" s="8"/>
      <c r="E157" s="10"/>
      <c r="F157" s="153"/>
    </row>
    <row r="158" spans="1:6" s="9" customFormat="1" x14ac:dyDescent="0.25">
      <c r="A158" s="7"/>
      <c r="B158" s="7"/>
      <c r="C158" s="8"/>
      <c r="E158" s="10"/>
      <c r="F158" s="153"/>
    </row>
    <row r="159" spans="1:6" s="9" customFormat="1" x14ac:dyDescent="0.25">
      <c r="A159" s="7"/>
      <c r="B159" s="7"/>
      <c r="C159" s="8"/>
      <c r="E159" s="10"/>
      <c r="F159" s="153"/>
    </row>
    <row r="160" spans="1:6" s="9" customFormat="1" x14ac:dyDescent="0.25">
      <c r="A160" s="7"/>
      <c r="B160" s="7"/>
      <c r="C160" s="8"/>
      <c r="E160" s="10"/>
      <c r="F160" s="153"/>
    </row>
    <row r="161" spans="1:6" s="9" customFormat="1" x14ac:dyDescent="0.25">
      <c r="A161" s="7"/>
      <c r="B161" s="7"/>
      <c r="C161" s="8"/>
      <c r="E161" s="10"/>
      <c r="F161" s="153"/>
    </row>
    <row r="162" spans="1:6" s="9" customFormat="1" x14ac:dyDescent="0.25">
      <c r="A162" s="7"/>
      <c r="B162" s="7"/>
      <c r="C162" s="8"/>
      <c r="E162" s="10"/>
      <c r="F162" s="153"/>
    </row>
    <row r="163" spans="1:6" s="9" customFormat="1" x14ac:dyDescent="0.25">
      <c r="A163" s="7"/>
      <c r="B163" s="7"/>
      <c r="C163" s="8"/>
      <c r="E163" s="10"/>
      <c r="F163" s="153"/>
    </row>
    <row r="164" spans="1:6" s="9" customFormat="1" x14ac:dyDescent="0.25">
      <c r="A164" s="7"/>
      <c r="B164" s="7"/>
      <c r="C164" s="8"/>
      <c r="E164" s="10"/>
      <c r="F164" s="153"/>
    </row>
    <row r="165" spans="1:6" s="9" customFormat="1" x14ac:dyDescent="0.25">
      <c r="A165" s="7"/>
      <c r="B165" s="7"/>
      <c r="C165" s="8"/>
      <c r="E165" s="10"/>
      <c r="F165" s="153"/>
    </row>
    <row r="166" spans="1:6" s="9" customFormat="1" x14ac:dyDescent="0.25">
      <c r="A166" s="7"/>
      <c r="B166" s="7"/>
      <c r="C166" s="8"/>
      <c r="E166" s="10"/>
      <c r="F166" s="153"/>
    </row>
    <row r="167" spans="1:6" s="9" customFormat="1" x14ac:dyDescent="0.25">
      <c r="A167" s="7"/>
      <c r="B167" s="7"/>
      <c r="C167" s="8"/>
      <c r="E167" s="10"/>
      <c r="F167" s="153"/>
    </row>
    <row r="168" spans="1:6" s="9" customFormat="1" x14ac:dyDescent="0.25">
      <c r="A168" s="7"/>
      <c r="B168" s="7"/>
      <c r="C168" s="8"/>
      <c r="E168" s="10"/>
      <c r="F168" s="153"/>
    </row>
    <row r="169" spans="1:6" s="9" customFormat="1" x14ac:dyDescent="0.25">
      <c r="A169" s="7"/>
      <c r="B169" s="7"/>
      <c r="C169" s="8"/>
      <c r="E169" s="10"/>
      <c r="F169" s="153"/>
    </row>
    <row r="170" spans="1:6" s="9" customFormat="1" x14ac:dyDescent="0.25">
      <c r="A170" s="7"/>
      <c r="B170" s="7"/>
      <c r="C170" s="8"/>
      <c r="E170" s="10"/>
      <c r="F170" s="153"/>
    </row>
    <row r="171" spans="1:6" s="9" customFormat="1" x14ac:dyDescent="0.25">
      <c r="A171" s="7"/>
      <c r="B171" s="7"/>
      <c r="C171" s="8"/>
      <c r="E171" s="10"/>
      <c r="F171" s="153"/>
    </row>
    <row r="172" spans="1:6" s="9" customFormat="1" x14ac:dyDescent="0.25">
      <c r="A172" s="7"/>
      <c r="B172" s="7"/>
      <c r="C172" s="8"/>
      <c r="E172" s="10"/>
      <c r="F172" s="153"/>
    </row>
    <row r="173" spans="1:6" s="9" customFormat="1" x14ac:dyDescent="0.25">
      <c r="A173" s="7"/>
      <c r="B173" s="7"/>
      <c r="C173" s="8"/>
      <c r="E173" s="10"/>
      <c r="F173" s="153"/>
    </row>
    <row r="174" spans="1:6" s="9" customFormat="1" x14ac:dyDescent="0.25">
      <c r="A174" s="7"/>
      <c r="B174" s="7"/>
      <c r="C174" s="8"/>
      <c r="E174" s="10"/>
      <c r="F174" s="153"/>
    </row>
    <row r="175" spans="1:6" s="9" customFormat="1" x14ac:dyDescent="0.25">
      <c r="A175" s="7"/>
      <c r="B175" s="7"/>
      <c r="C175" s="8"/>
      <c r="E175" s="10"/>
      <c r="F175" s="153"/>
    </row>
    <row r="176" spans="1:6" s="9" customFormat="1" x14ac:dyDescent="0.25">
      <c r="A176" s="7"/>
      <c r="B176" s="7"/>
      <c r="C176" s="8"/>
      <c r="E176" s="10"/>
      <c r="F176" s="153"/>
    </row>
    <row r="177" spans="1:6" s="9" customFormat="1" x14ac:dyDescent="0.25">
      <c r="A177" s="7"/>
      <c r="B177" s="7"/>
      <c r="C177" s="8"/>
      <c r="E177" s="10"/>
      <c r="F177" s="153"/>
    </row>
    <row r="178" spans="1:6" s="9" customFormat="1" x14ac:dyDescent="0.25">
      <c r="A178" s="7"/>
      <c r="B178" s="7"/>
      <c r="C178" s="8"/>
      <c r="E178" s="10"/>
      <c r="F178" s="153"/>
    </row>
    <row r="179" spans="1:6" s="9" customFormat="1" x14ac:dyDescent="0.25">
      <c r="A179" s="7"/>
      <c r="B179" s="7"/>
      <c r="C179" s="8"/>
      <c r="E179" s="10"/>
      <c r="F179" s="153"/>
    </row>
    <row r="180" spans="1:6" s="9" customFormat="1" x14ac:dyDescent="0.25">
      <c r="A180" s="7"/>
      <c r="B180" s="7"/>
      <c r="C180" s="8"/>
      <c r="E180" s="10"/>
      <c r="F180" s="153"/>
    </row>
    <row r="181" spans="1:6" s="9" customFormat="1" x14ac:dyDescent="0.25">
      <c r="A181" s="7"/>
      <c r="B181" s="7"/>
      <c r="C181" s="8"/>
      <c r="E181" s="10"/>
      <c r="F181" s="153"/>
    </row>
    <row r="182" spans="1:6" s="9" customFormat="1" x14ac:dyDescent="0.25">
      <c r="A182" s="7"/>
      <c r="B182" s="7"/>
      <c r="C182" s="8"/>
      <c r="E182" s="10"/>
      <c r="F182" s="153"/>
    </row>
    <row r="183" spans="1:6" s="9" customFormat="1" x14ac:dyDescent="0.25">
      <c r="A183" s="7"/>
      <c r="B183" s="7"/>
      <c r="C183" s="8"/>
      <c r="E183" s="10"/>
      <c r="F183" s="153"/>
    </row>
    <row r="184" spans="1:6" s="9" customFormat="1" x14ac:dyDescent="0.25">
      <c r="A184" s="7"/>
      <c r="B184" s="7"/>
      <c r="C184" s="8"/>
      <c r="E184" s="10"/>
      <c r="F184" s="153"/>
    </row>
    <row r="185" spans="1:6" s="9" customFormat="1" x14ac:dyDescent="0.25">
      <c r="A185" s="7"/>
      <c r="B185" s="7"/>
      <c r="C185" s="8"/>
      <c r="E185" s="10"/>
      <c r="F185" s="153"/>
    </row>
    <row r="186" spans="1:6" s="9" customFormat="1" x14ac:dyDescent="0.25">
      <c r="A186" s="7"/>
      <c r="B186" s="7"/>
      <c r="C186" s="8"/>
      <c r="E186" s="10"/>
      <c r="F186" s="153"/>
    </row>
    <row r="187" spans="1:6" s="9" customFormat="1" x14ac:dyDescent="0.25">
      <c r="A187" s="7"/>
      <c r="B187" s="7"/>
      <c r="C187" s="8"/>
      <c r="E187" s="10"/>
      <c r="F187" s="153"/>
    </row>
    <row r="188" spans="1:6" s="9" customFormat="1" x14ac:dyDescent="0.25">
      <c r="A188" s="7"/>
      <c r="B188" s="7"/>
      <c r="C188" s="8"/>
      <c r="E188" s="10"/>
      <c r="F188" s="153"/>
    </row>
    <row r="189" spans="1:6" s="9" customFormat="1" x14ac:dyDescent="0.25">
      <c r="A189" s="7"/>
      <c r="B189" s="7"/>
      <c r="C189" s="8"/>
      <c r="E189" s="10"/>
      <c r="F189" s="153"/>
    </row>
    <row r="190" spans="1:6" s="9" customFormat="1" x14ac:dyDescent="0.25">
      <c r="A190" s="7"/>
      <c r="B190" s="7"/>
      <c r="C190" s="8"/>
      <c r="E190" s="10"/>
      <c r="F190" s="153"/>
    </row>
    <row r="191" spans="1:6" s="9" customFormat="1" x14ac:dyDescent="0.25">
      <c r="A191" s="7"/>
      <c r="B191" s="7"/>
      <c r="C191" s="8"/>
      <c r="E191" s="10"/>
      <c r="F191" s="153"/>
    </row>
    <row r="192" spans="1:6" s="9" customFormat="1" x14ac:dyDescent="0.25">
      <c r="A192" s="7"/>
      <c r="B192" s="7"/>
      <c r="C192" s="8"/>
      <c r="E192" s="10"/>
      <c r="F192" s="153"/>
    </row>
    <row r="193" spans="1:6" s="9" customFormat="1" x14ac:dyDescent="0.25">
      <c r="A193" s="7"/>
      <c r="B193" s="7"/>
      <c r="C193" s="8"/>
      <c r="E193" s="10"/>
      <c r="F193" s="153"/>
    </row>
    <row r="194" spans="1:6" s="9" customFormat="1" x14ac:dyDescent="0.25">
      <c r="A194" s="7"/>
      <c r="B194" s="7"/>
      <c r="C194" s="8"/>
      <c r="E194" s="10"/>
      <c r="F194" s="153"/>
    </row>
    <row r="195" spans="1:6" s="9" customFormat="1" x14ac:dyDescent="0.25">
      <c r="A195" s="7"/>
      <c r="B195" s="7"/>
      <c r="C195" s="8"/>
      <c r="E195" s="10"/>
      <c r="F195" s="153"/>
    </row>
    <row r="196" spans="1:6" s="9" customFormat="1" x14ac:dyDescent="0.25">
      <c r="A196" s="7"/>
      <c r="B196" s="7"/>
      <c r="C196" s="8"/>
      <c r="E196" s="10"/>
      <c r="F196" s="153"/>
    </row>
    <row r="197" spans="1:6" s="9" customFormat="1" x14ac:dyDescent="0.25">
      <c r="A197" s="7"/>
      <c r="B197" s="7"/>
      <c r="C197" s="8"/>
      <c r="E197" s="10"/>
      <c r="F197" s="153"/>
    </row>
    <row r="198" spans="1:6" s="9" customFormat="1" x14ac:dyDescent="0.25">
      <c r="A198" s="7"/>
      <c r="B198" s="7"/>
      <c r="C198" s="8"/>
      <c r="E198" s="10"/>
      <c r="F198" s="153"/>
    </row>
    <row r="199" spans="1:6" s="9" customFormat="1" x14ac:dyDescent="0.25">
      <c r="A199" s="7"/>
      <c r="B199" s="7"/>
      <c r="C199" s="8"/>
      <c r="E199" s="10"/>
      <c r="F199" s="153"/>
    </row>
    <row r="200" spans="1:6" s="9" customFormat="1" x14ac:dyDescent="0.25">
      <c r="A200" s="7"/>
      <c r="B200" s="7"/>
      <c r="C200" s="8"/>
      <c r="E200" s="10"/>
      <c r="F200" s="153"/>
    </row>
    <row r="201" spans="1:6" s="9" customFormat="1" x14ac:dyDescent="0.25">
      <c r="A201" s="7"/>
      <c r="B201" s="7"/>
      <c r="C201" s="8"/>
      <c r="E201" s="10"/>
      <c r="F201" s="153"/>
    </row>
    <row r="202" spans="1:6" s="9" customFormat="1" x14ac:dyDescent="0.25">
      <c r="A202" s="7"/>
      <c r="B202" s="7"/>
      <c r="C202" s="8"/>
      <c r="E202" s="10"/>
      <c r="F202" s="153"/>
    </row>
    <row r="203" spans="1:6" s="9" customFormat="1" x14ac:dyDescent="0.25">
      <c r="A203" s="7"/>
      <c r="B203" s="7"/>
      <c r="C203" s="8"/>
      <c r="E203" s="10"/>
      <c r="F203" s="153"/>
    </row>
    <row r="204" spans="1:6" s="9" customFormat="1" x14ac:dyDescent="0.25">
      <c r="A204" s="7"/>
      <c r="B204" s="7"/>
      <c r="C204" s="8"/>
      <c r="E204" s="10"/>
      <c r="F204" s="153"/>
    </row>
    <row r="205" spans="1:6" s="9" customFormat="1" x14ac:dyDescent="0.25">
      <c r="A205" s="7"/>
      <c r="B205" s="7"/>
      <c r="C205" s="8"/>
      <c r="E205" s="10"/>
      <c r="F205" s="153"/>
    </row>
    <row r="206" spans="1:6" s="9" customFormat="1" x14ac:dyDescent="0.25">
      <c r="A206" s="7"/>
      <c r="B206" s="7"/>
      <c r="C206" s="8"/>
      <c r="E206" s="10"/>
      <c r="F206" s="153"/>
    </row>
    <row r="207" spans="1:6" s="9" customFormat="1" x14ac:dyDescent="0.25">
      <c r="A207" s="7"/>
      <c r="B207" s="7"/>
      <c r="C207" s="8"/>
      <c r="E207" s="10"/>
      <c r="F207" s="153"/>
    </row>
    <row r="208" spans="1:6" s="9" customFormat="1" x14ac:dyDescent="0.25">
      <c r="A208" s="7"/>
      <c r="B208" s="7"/>
      <c r="C208" s="8"/>
      <c r="E208" s="10"/>
      <c r="F208" s="153"/>
    </row>
    <row r="209" spans="1:6" s="9" customFormat="1" x14ac:dyDescent="0.25">
      <c r="A209" s="7"/>
      <c r="B209" s="7"/>
      <c r="C209" s="8"/>
      <c r="E209" s="10"/>
      <c r="F209" s="153"/>
    </row>
    <row r="210" spans="1:6" s="9" customFormat="1" x14ac:dyDescent="0.25">
      <c r="A210" s="7"/>
      <c r="B210" s="7"/>
      <c r="C210" s="8"/>
      <c r="E210" s="10"/>
      <c r="F210" s="153"/>
    </row>
    <row r="211" spans="1:6" s="9" customFormat="1" x14ac:dyDescent="0.25">
      <c r="A211" s="7"/>
      <c r="B211" s="7"/>
      <c r="C211" s="8"/>
      <c r="E211" s="10"/>
      <c r="F211" s="153"/>
    </row>
    <row r="212" spans="1:6" s="9" customFormat="1" x14ac:dyDescent="0.25">
      <c r="A212" s="7"/>
      <c r="B212" s="7"/>
      <c r="C212" s="8"/>
      <c r="E212" s="10"/>
      <c r="F212" s="153"/>
    </row>
    <row r="213" spans="1:6" s="9" customFormat="1" x14ac:dyDescent="0.25">
      <c r="A213" s="7"/>
      <c r="B213" s="7"/>
      <c r="C213" s="8"/>
      <c r="E213" s="10"/>
      <c r="F213" s="153"/>
    </row>
    <row r="214" spans="1:6" s="9" customFormat="1" x14ac:dyDescent="0.25">
      <c r="A214" s="7"/>
      <c r="B214" s="7"/>
      <c r="C214" s="8"/>
      <c r="E214" s="10"/>
      <c r="F214" s="153"/>
    </row>
    <row r="215" spans="1:6" s="9" customFormat="1" x14ac:dyDescent="0.25">
      <c r="A215" s="7"/>
      <c r="B215" s="7"/>
      <c r="C215" s="8"/>
      <c r="E215" s="10"/>
      <c r="F215" s="153"/>
    </row>
    <row r="216" spans="1:6" s="9" customFormat="1" x14ac:dyDescent="0.25">
      <c r="A216" s="7"/>
      <c r="B216" s="7"/>
      <c r="C216" s="8"/>
      <c r="E216" s="10"/>
      <c r="F216" s="153"/>
    </row>
    <row r="217" spans="1:6" s="9" customFormat="1" x14ac:dyDescent="0.25">
      <c r="A217" s="7"/>
      <c r="B217" s="7"/>
      <c r="C217" s="8"/>
      <c r="E217" s="10"/>
      <c r="F217" s="153"/>
    </row>
    <row r="218" spans="1:6" s="9" customFormat="1" x14ac:dyDescent="0.25">
      <c r="A218" s="7"/>
      <c r="B218" s="7"/>
      <c r="C218" s="8"/>
      <c r="E218" s="10"/>
      <c r="F218" s="153"/>
    </row>
    <row r="219" spans="1:6" s="9" customFormat="1" x14ac:dyDescent="0.25">
      <c r="A219" s="7"/>
      <c r="B219" s="7"/>
      <c r="C219" s="8"/>
      <c r="E219" s="10"/>
      <c r="F219" s="153"/>
    </row>
    <row r="220" spans="1:6" s="9" customFormat="1" x14ac:dyDescent="0.25">
      <c r="A220" s="7"/>
      <c r="B220" s="7"/>
      <c r="C220" s="8"/>
      <c r="E220" s="10"/>
      <c r="F220" s="153"/>
    </row>
    <row r="221" spans="1:6" s="9" customFormat="1" x14ac:dyDescent="0.25">
      <c r="A221" s="7"/>
      <c r="B221" s="7"/>
      <c r="C221" s="8"/>
      <c r="E221" s="10"/>
      <c r="F221" s="153"/>
    </row>
    <row r="222" spans="1:6" s="9" customFormat="1" x14ac:dyDescent="0.25">
      <c r="A222" s="7"/>
      <c r="B222" s="7"/>
      <c r="C222" s="8"/>
      <c r="E222" s="10"/>
      <c r="F222" s="153"/>
    </row>
    <row r="223" spans="1:6" s="9" customFormat="1" x14ac:dyDescent="0.25">
      <c r="A223" s="7"/>
      <c r="B223" s="7"/>
      <c r="C223" s="8"/>
      <c r="E223" s="10"/>
      <c r="F223" s="153"/>
    </row>
    <row r="224" spans="1:6" s="9" customFormat="1" x14ac:dyDescent="0.25">
      <c r="A224" s="7"/>
      <c r="B224" s="7"/>
      <c r="C224" s="8"/>
      <c r="E224" s="10"/>
      <c r="F224" s="153"/>
    </row>
    <row r="225" spans="1:6" s="9" customFormat="1" x14ac:dyDescent="0.25">
      <c r="A225" s="7"/>
      <c r="B225" s="7"/>
      <c r="C225" s="8"/>
      <c r="E225" s="10"/>
      <c r="F225" s="153"/>
    </row>
    <row r="226" spans="1:6" s="9" customFormat="1" x14ac:dyDescent="0.25">
      <c r="A226" s="7"/>
      <c r="B226" s="7"/>
      <c r="C226" s="8"/>
      <c r="E226" s="10"/>
      <c r="F226" s="153"/>
    </row>
    <row r="227" spans="1:6" s="9" customFormat="1" x14ac:dyDescent="0.25">
      <c r="A227" s="7"/>
      <c r="B227" s="7"/>
      <c r="C227" s="8"/>
      <c r="E227" s="10"/>
      <c r="F227" s="153"/>
    </row>
    <row r="228" spans="1:6" s="9" customFormat="1" x14ac:dyDescent="0.25">
      <c r="A228" s="7"/>
      <c r="B228" s="7"/>
      <c r="C228" s="8"/>
      <c r="E228" s="10"/>
      <c r="F228" s="153"/>
    </row>
    <row r="229" spans="1:6" s="9" customFormat="1" x14ac:dyDescent="0.25">
      <c r="A229" s="7"/>
      <c r="B229" s="7"/>
      <c r="C229" s="8"/>
      <c r="E229" s="10"/>
      <c r="F229" s="153"/>
    </row>
    <row r="230" spans="1:6" s="9" customFormat="1" x14ac:dyDescent="0.25">
      <c r="A230" s="7"/>
      <c r="B230" s="7"/>
      <c r="C230" s="8"/>
      <c r="E230" s="10"/>
      <c r="F230" s="153"/>
    </row>
    <row r="231" spans="1:6" s="9" customFormat="1" x14ac:dyDescent="0.25">
      <c r="A231" s="7"/>
      <c r="B231" s="7"/>
      <c r="C231" s="8"/>
      <c r="E231" s="10"/>
      <c r="F231" s="153"/>
    </row>
    <row r="232" spans="1:6" s="9" customFormat="1" x14ac:dyDescent="0.25">
      <c r="A232" s="7"/>
      <c r="B232" s="7"/>
      <c r="C232" s="8"/>
      <c r="E232" s="10"/>
      <c r="F232" s="153"/>
    </row>
    <row r="233" spans="1:6" s="9" customFormat="1" x14ac:dyDescent="0.25">
      <c r="A233" s="7"/>
      <c r="B233" s="7"/>
      <c r="C233" s="8"/>
      <c r="E233" s="10"/>
      <c r="F233" s="153"/>
    </row>
    <row r="234" spans="1:6" s="9" customFormat="1" x14ac:dyDescent="0.25">
      <c r="A234" s="7"/>
      <c r="B234" s="7"/>
      <c r="C234" s="8"/>
      <c r="E234" s="10"/>
      <c r="F234" s="153"/>
    </row>
    <row r="235" spans="1:6" s="9" customFormat="1" x14ac:dyDescent="0.25">
      <c r="A235" s="7"/>
      <c r="B235" s="7"/>
      <c r="C235" s="8"/>
      <c r="E235" s="10"/>
      <c r="F235" s="153"/>
    </row>
    <row r="236" spans="1:6" s="9" customFormat="1" x14ac:dyDescent="0.25">
      <c r="A236" s="7"/>
      <c r="B236" s="7"/>
      <c r="C236" s="8"/>
      <c r="E236" s="10"/>
      <c r="F236" s="153"/>
    </row>
    <row r="237" spans="1:6" s="9" customFormat="1" x14ac:dyDescent="0.25">
      <c r="A237" s="7"/>
      <c r="B237" s="7"/>
      <c r="C237" s="8"/>
      <c r="E237" s="10"/>
      <c r="F237" s="153"/>
    </row>
    <row r="238" spans="1:6" s="9" customFormat="1" x14ac:dyDescent="0.25">
      <c r="A238" s="7"/>
      <c r="B238" s="7"/>
      <c r="C238" s="8"/>
      <c r="E238" s="10"/>
      <c r="F238" s="153"/>
    </row>
    <row r="239" spans="1:6" s="9" customFormat="1" x14ac:dyDescent="0.25">
      <c r="A239" s="7"/>
      <c r="B239" s="7"/>
      <c r="C239" s="8"/>
      <c r="E239" s="10"/>
      <c r="F239" s="153"/>
    </row>
    <row r="240" spans="1:6" s="9" customFormat="1" x14ac:dyDescent="0.25">
      <c r="A240" s="7"/>
      <c r="B240" s="7"/>
      <c r="C240" s="8"/>
      <c r="E240" s="10"/>
      <c r="F240" s="153"/>
    </row>
    <row r="241" spans="1:6" s="9" customFormat="1" x14ac:dyDescent="0.25">
      <c r="A241" s="7"/>
      <c r="B241" s="7"/>
      <c r="C241" s="8"/>
      <c r="E241" s="10"/>
      <c r="F241" s="153"/>
    </row>
    <row r="242" spans="1:6" s="9" customFormat="1" x14ac:dyDescent="0.25">
      <c r="A242" s="7"/>
      <c r="B242" s="7"/>
      <c r="C242" s="8"/>
      <c r="E242" s="10"/>
      <c r="F242" s="153"/>
    </row>
    <row r="243" spans="1:6" s="9" customFormat="1" x14ac:dyDescent="0.25">
      <c r="A243" s="7"/>
      <c r="B243" s="7"/>
      <c r="C243" s="8"/>
      <c r="E243" s="10"/>
      <c r="F243" s="153"/>
    </row>
    <row r="244" spans="1:6" s="9" customFormat="1" x14ac:dyDescent="0.25">
      <c r="A244" s="7"/>
      <c r="B244" s="7"/>
      <c r="C244" s="8"/>
      <c r="E244" s="10"/>
      <c r="F244" s="153"/>
    </row>
    <row r="245" spans="1:6" s="9" customFormat="1" x14ac:dyDescent="0.25">
      <c r="A245" s="7"/>
      <c r="B245" s="7"/>
      <c r="C245" s="8"/>
      <c r="E245" s="10"/>
      <c r="F245" s="153"/>
    </row>
    <row r="246" spans="1:6" s="9" customFormat="1" x14ac:dyDescent="0.25">
      <c r="A246" s="7"/>
      <c r="B246" s="7"/>
      <c r="C246" s="8"/>
      <c r="E246" s="10"/>
      <c r="F246" s="153"/>
    </row>
    <row r="247" spans="1:6" s="9" customFormat="1" x14ac:dyDescent="0.25">
      <c r="A247" s="7"/>
      <c r="B247" s="7"/>
      <c r="C247" s="8"/>
      <c r="E247" s="10"/>
      <c r="F247" s="153"/>
    </row>
    <row r="248" spans="1:6" s="9" customFormat="1" x14ac:dyDescent="0.25">
      <c r="A248" s="7"/>
      <c r="B248" s="7"/>
      <c r="C248" s="8"/>
      <c r="E248" s="10"/>
      <c r="F248" s="153"/>
    </row>
    <row r="249" spans="1:6" s="9" customFormat="1" x14ac:dyDescent="0.25">
      <c r="A249" s="7"/>
      <c r="B249" s="7"/>
      <c r="C249" s="8"/>
      <c r="E249" s="10"/>
      <c r="F249" s="153"/>
    </row>
    <row r="250" spans="1:6" s="9" customFormat="1" x14ac:dyDescent="0.25">
      <c r="A250" s="7"/>
      <c r="B250" s="7"/>
      <c r="C250" s="8"/>
      <c r="E250" s="10"/>
      <c r="F250" s="153"/>
    </row>
    <row r="251" spans="1:6" s="9" customFormat="1" x14ac:dyDescent="0.25">
      <c r="A251" s="7"/>
      <c r="B251" s="7"/>
      <c r="C251" s="8"/>
      <c r="E251" s="10"/>
      <c r="F251" s="153"/>
    </row>
    <row r="252" spans="1:6" s="9" customFormat="1" x14ac:dyDescent="0.25">
      <c r="A252" s="7"/>
      <c r="B252" s="7"/>
      <c r="C252" s="8"/>
      <c r="E252" s="10"/>
      <c r="F252" s="153"/>
    </row>
    <row r="253" spans="1:6" s="9" customFormat="1" x14ac:dyDescent="0.25">
      <c r="A253" s="7"/>
      <c r="B253" s="7"/>
      <c r="C253" s="8"/>
      <c r="E253" s="10"/>
      <c r="F253" s="153"/>
    </row>
    <row r="254" spans="1:6" s="9" customFormat="1" x14ac:dyDescent="0.25">
      <c r="A254" s="7"/>
      <c r="B254" s="7"/>
      <c r="C254" s="8"/>
      <c r="E254" s="10"/>
      <c r="F254" s="153"/>
    </row>
    <row r="255" spans="1:6" s="9" customFormat="1" x14ac:dyDescent="0.25">
      <c r="A255" s="7"/>
      <c r="B255" s="7"/>
      <c r="C255" s="8"/>
      <c r="E255" s="10"/>
      <c r="F255" s="153"/>
    </row>
    <row r="256" spans="1:6" s="9" customFormat="1" x14ac:dyDescent="0.25">
      <c r="A256" s="7"/>
      <c r="B256" s="7"/>
      <c r="C256" s="8"/>
      <c r="E256" s="10"/>
      <c r="F256" s="153"/>
    </row>
    <row r="257" spans="1:6" s="9" customFormat="1" x14ac:dyDescent="0.25">
      <c r="A257" s="7"/>
      <c r="B257" s="7"/>
      <c r="C257" s="8"/>
      <c r="E257" s="10"/>
      <c r="F257" s="153"/>
    </row>
    <row r="258" spans="1:6" s="9" customFormat="1" x14ac:dyDescent="0.25">
      <c r="A258" s="7"/>
      <c r="B258" s="7"/>
      <c r="C258" s="8"/>
      <c r="E258" s="10"/>
      <c r="F258" s="153"/>
    </row>
    <row r="259" spans="1:6" s="9" customFormat="1" x14ac:dyDescent="0.25">
      <c r="A259" s="7"/>
      <c r="B259" s="7"/>
      <c r="C259" s="8"/>
      <c r="E259" s="10"/>
      <c r="F259" s="153"/>
    </row>
    <row r="260" spans="1:6" s="9" customFormat="1" x14ac:dyDescent="0.25">
      <c r="A260" s="7"/>
      <c r="B260" s="7"/>
      <c r="C260" s="8"/>
      <c r="E260" s="10"/>
      <c r="F260" s="153"/>
    </row>
    <row r="261" spans="1:6" s="9" customFormat="1" x14ac:dyDescent="0.25">
      <c r="A261" s="7"/>
      <c r="B261" s="7"/>
      <c r="C261" s="8"/>
      <c r="E261" s="10"/>
      <c r="F261" s="153"/>
    </row>
    <row r="262" spans="1:6" s="9" customFormat="1" x14ac:dyDescent="0.25">
      <c r="A262" s="7"/>
      <c r="B262" s="7"/>
      <c r="C262" s="8"/>
      <c r="E262" s="10"/>
      <c r="F262" s="153"/>
    </row>
    <row r="263" spans="1:6" s="9" customFormat="1" x14ac:dyDescent="0.25">
      <c r="A263" s="7"/>
      <c r="B263" s="7"/>
      <c r="C263" s="8"/>
      <c r="E263" s="10"/>
      <c r="F263" s="153"/>
    </row>
    <row r="264" spans="1:6" s="9" customFormat="1" x14ac:dyDescent="0.25">
      <c r="A264" s="7"/>
      <c r="B264" s="7"/>
      <c r="C264" s="8"/>
      <c r="E264" s="10"/>
      <c r="F264" s="153"/>
    </row>
    <row r="265" spans="1:6" s="9" customFormat="1" x14ac:dyDescent="0.25">
      <c r="A265" s="7"/>
      <c r="B265" s="7"/>
      <c r="C265" s="8"/>
      <c r="E265" s="10"/>
      <c r="F265" s="153"/>
    </row>
    <row r="266" spans="1:6" s="9" customFormat="1" x14ac:dyDescent="0.25">
      <c r="A266" s="7"/>
      <c r="B266" s="7"/>
      <c r="C266" s="8"/>
      <c r="E266" s="10"/>
      <c r="F266" s="153"/>
    </row>
    <row r="267" spans="1:6" s="9" customFormat="1" x14ac:dyDescent="0.25">
      <c r="A267" s="7"/>
      <c r="B267" s="7"/>
      <c r="C267" s="8"/>
      <c r="E267" s="10"/>
      <c r="F267" s="153"/>
    </row>
    <row r="268" spans="1:6" s="9" customFormat="1" x14ac:dyDescent="0.25">
      <c r="A268" s="7"/>
      <c r="B268" s="7"/>
      <c r="C268" s="11"/>
      <c r="E268" s="10"/>
      <c r="F268" s="153"/>
    </row>
    <row r="345" spans="1:5" x14ac:dyDescent="0.25">
      <c r="A345" s="12"/>
      <c r="B345" s="13"/>
      <c r="C345" s="4"/>
      <c r="D345" s="5"/>
      <c r="E345" s="6"/>
    </row>
    <row r="346" spans="1:5" x14ac:dyDescent="0.25">
      <c r="A346" s="12"/>
      <c r="B346" s="13"/>
      <c r="C346" s="2"/>
    </row>
    <row r="513" spans="1:6" s="9" customFormat="1" x14ac:dyDescent="0.25">
      <c r="A513" s="10"/>
      <c r="B513" s="10"/>
      <c r="C513" s="8"/>
      <c r="E513" s="10"/>
      <c r="F513" s="153"/>
    </row>
  </sheetData>
  <pageMargins left="0.70866141732283472" right="0.70866141732283472" top="0.74803149606299213" bottom="0.74803149606299213" header="0.31496062992125984" footer="0.31496062992125984"/>
  <pageSetup paperSize="9" scale="98" orientation="portrait" r:id="rId1"/>
  <rowBreaks count="2" manualBreakCount="2">
    <brk id="47" max="5" man="1"/>
    <brk id="7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48D84-D2B9-4C01-A338-08AE082F52DD}">
  <dimension ref="A1:F483"/>
  <sheetViews>
    <sheetView showZeros="0" view="pageBreakPreview" zoomScale="115" zoomScaleNormal="100" zoomScaleSheetLayoutView="115" workbookViewId="0">
      <selection activeCell="E30" sqref="E30"/>
    </sheetView>
  </sheetViews>
  <sheetFormatPr defaultRowHeight="15.75" x14ac:dyDescent="0.25"/>
  <cols>
    <col min="1" max="1" width="7.85546875" style="10" customWidth="1"/>
    <col min="2" max="2" width="42.5703125" style="10" customWidth="1"/>
    <col min="3" max="3" width="8.5703125" style="122" customWidth="1"/>
    <col min="4" max="5" width="8.5703125" style="10" customWidth="1"/>
    <col min="6" max="6" width="10.140625"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5</v>
      </c>
      <c r="B2" s="185" t="s">
        <v>210</v>
      </c>
      <c r="C2" s="117"/>
      <c r="D2" s="184"/>
      <c r="E2" s="82"/>
      <c r="F2" s="82"/>
    </row>
    <row r="3" spans="1:6" x14ac:dyDescent="0.2">
      <c r="A3" s="115"/>
      <c r="B3" s="183"/>
      <c r="C3" s="118"/>
      <c r="D3" s="163"/>
      <c r="E3" s="84"/>
    </row>
    <row r="4" spans="1:6" x14ac:dyDescent="0.2">
      <c r="A4" s="115"/>
      <c r="B4" s="21" t="s">
        <v>8</v>
      </c>
      <c r="C4" s="118"/>
      <c r="D4" s="163"/>
      <c r="E4" s="76"/>
    </row>
    <row r="5" spans="1:6" ht="51" x14ac:dyDescent="0.2">
      <c r="A5" s="115"/>
      <c r="B5" s="21" t="s">
        <v>19</v>
      </c>
      <c r="C5" s="118"/>
      <c r="D5" s="163"/>
      <c r="E5" s="76"/>
    </row>
    <row r="6" spans="1:6" x14ac:dyDescent="0.2">
      <c r="A6" s="115"/>
      <c r="B6" s="21"/>
      <c r="C6" s="118"/>
      <c r="D6" s="163"/>
      <c r="E6" s="76"/>
    </row>
    <row r="7" spans="1:6" ht="63.75" x14ac:dyDescent="0.2">
      <c r="A7" s="91" t="s">
        <v>0</v>
      </c>
      <c r="B7" s="86" t="s">
        <v>20</v>
      </c>
      <c r="C7" s="87"/>
      <c r="D7" s="164"/>
      <c r="E7" s="89"/>
    </row>
    <row r="8" spans="1:6" ht="25.5" x14ac:dyDescent="0.2">
      <c r="A8" s="91" t="s">
        <v>18</v>
      </c>
      <c r="B8" s="86" t="s">
        <v>21</v>
      </c>
      <c r="C8" s="92" t="s">
        <v>22</v>
      </c>
      <c r="D8" s="102">
        <v>1</v>
      </c>
      <c r="E8" s="89"/>
      <c r="F8">
        <f>D8*E8</f>
        <v>0</v>
      </c>
    </row>
    <row r="9" spans="1:6" x14ac:dyDescent="0.2">
      <c r="A9" s="115"/>
      <c r="B9" s="21"/>
      <c r="C9" s="118"/>
      <c r="D9" s="163"/>
      <c r="E9" s="94"/>
    </row>
    <row r="10" spans="1:6" ht="12.75" x14ac:dyDescent="0.2">
      <c r="A10" s="103"/>
      <c r="B10" s="21"/>
      <c r="C10" s="97"/>
      <c r="D10" s="98"/>
      <c r="E10" s="89"/>
    </row>
    <row r="11" spans="1:6" ht="25.5" x14ac:dyDescent="0.2">
      <c r="A11" s="99" t="s">
        <v>1</v>
      </c>
      <c r="B11" s="96" t="s">
        <v>23</v>
      </c>
      <c r="C11" s="97"/>
      <c r="D11" s="98"/>
      <c r="E11" s="89"/>
    </row>
    <row r="12" spans="1:6" ht="38.25" x14ac:dyDescent="0.2">
      <c r="A12" s="103"/>
      <c r="B12" s="96" t="s">
        <v>24</v>
      </c>
      <c r="C12" s="99"/>
      <c r="D12" s="31"/>
      <c r="E12" s="100"/>
    </row>
    <row r="13" spans="1:6" ht="12.75" x14ac:dyDescent="0.2">
      <c r="A13" s="103"/>
      <c r="B13" s="96" t="s">
        <v>25</v>
      </c>
      <c r="C13" s="99"/>
      <c r="D13" s="31"/>
      <c r="E13" s="100"/>
    </row>
    <row r="14" spans="1:6" ht="12.75" x14ac:dyDescent="0.2">
      <c r="A14" s="99"/>
      <c r="B14" s="96" t="s">
        <v>26</v>
      </c>
      <c r="C14" s="97" t="s">
        <v>2</v>
      </c>
      <c r="D14" s="102">
        <v>10</v>
      </c>
      <c r="E14" s="89"/>
      <c r="F14">
        <f>D14*E14</f>
        <v>0</v>
      </c>
    </row>
    <row r="15" spans="1:6" ht="12.75" x14ac:dyDescent="0.2">
      <c r="A15" s="103"/>
      <c r="B15" s="21"/>
      <c r="C15" s="97"/>
      <c r="D15" s="98"/>
      <c r="E15" s="89"/>
    </row>
    <row r="16" spans="1:6" ht="12.75" x14ac:dyDescent="0.2">
      <c r="A16" s="103"/>
      <c r="B16" s="21"/>
      <c r="C16" s="97"/>
      <c r="D16" s="98"/>
      <c r="E16" s="89"/>
    </row>
    <row r="17" spans="1:6" ht="25.5" x14ac:dyDescent="0.2">
      <c r="A17" s="99" t="s">
        <v>3</v>
      </c>
      <c r="B17" s="96" t="s">
        <v>28</v>
      </c>
      <c r="C17" s="97"/>
      <c r="D17" s="98"/>
      <c r="E17" s="89"/>
    </row>
    <row r="18" spans="1:6" ht="38.25" x14ac:dyDescent="0.2">
      <c r="A18" s="103"/>
      <c r="B18" s="96" t="s">
        <v>24</v>
      </c>
      <c r="C18" s="99"/>
      <c r="D18" s="31"/>
      <c r="E18" s="100"/>
    </row>
    <row r="19" spans="1:6" ht="38.25" x14ac:dyDescent="0.2">
      <c r="A19" s="103"/>
      <c r="B19" s="21" t="s">
        <v>29</v>
      </c>
      <c r="C19" s="97"/>
      <c r="D19" s="98"/>
      <c r="E19" s="89"/>
    </row>
    <row r="20" spans="1:6" ht="12.75" x14ac:dyDescent="0.2">
      <c r="A20" s="99"/>
      <c r="B20" s="96" t="s">
        <v>26</v>
      </c>
      <c r="C20" s="97" t="s">
        <v>2</v>
      </c>
      <c r="D20" s="102">
        <f>12+8+10</f>
        <v>30</v>
      </c>
      <c r="E20" s="89"/>
      <c r="F20">
        <f>D20*E20</f>
        <v>0</v>
      </c>
    </row>
    <row r="21" spans="1:6" ht="12.75" x14ac:dyDescent="0.2">
      <c r="A21" s="99"/>
      <c r="B21" s="96"/>
      <c r="C21" s="97"/>
      <c r="D21" s="102"/>
      <c r="E21" s="89"/>
    </row>
    <row r="22" spans="1:6" ht="25.5" x14ac:dyDescent="0.2">
      <c r="A22" s="103" t="s">
        <v>5</v>
      </c>
      <c r="B22" s="21" t="s">
        <v>30</v>
      </c>
      <c r="C22" s="97"/>
      <c r="D22" s="98"/>
      <c r="E22" s="89"/>
    </row>
    <row r="23" spans="1:6" ht="38.25" x14ac:dyDescent="0.2">
      <c r="A23" s="103"/>
      <c r="B23" s="21" t="s">
        <v>29</v>
      </c>
      <c r="C23" s="97"/>
      <c r="D23" s="98"/>
      <c r="E23" s="89"/>
    </row>
    <row r="24" spans="1:6" ht="12.75" x14ac:dyDescent="0.2">
      <c r="A24" s="103" t="s">
        <v>18</v>
      </c>
      <c r="B24" s="21" t="s">
        <v>90</v>
      </c>
      <c r="C24" s="97" t="s">
        <v>2</v>
      </c>
      <c r="D24" s="102">
        <v>5</v>
      </c>
      <c r="E24" s="89"/>
      <c r="F24">
        <v>0</v>
      </c>
    </row>
    <row r="25" spans="1:6" ht="12.75" x14ac:dyDescent="0.2">
      <c r="A25" s="103" t="s">
        <v>18</v>
      </c>
      <c r="B25" s="21" t="s">
        <v>173</v>
      </c>
      <c r="C25" s="97" t="s">
        <v>2</v>
      </c>
      <c r="D25" s="102">
        <v>1</v>
      </c>
      <c r="E25" s="89"/>
      <c r="F25">
        <v>0</v>
      </c>
    </row>
    <row r="26" spans="1:6" ht="12.75" x14ac:dyDescent="0.2">
      <c r="A26" s="103" t="s">
        <v>18</v>
      </c>
      <c r="B26" s="21" t="s">
        <v>172</v>
      </c>
      <c r="C26" s="97" t="s">
        <v>2</v>
      </c>
      <c r="D26" s="102">
        <v>2</v>
      </c>
      <c r="E26" s="89"/>
      <c r="F26">
        <v>0</v>
      </c>
    </row>
    <row r="27" spans="1:6" ht="12.75" x14ac:dyDescent="0.2">
      <c r="A27" s="103" t="s">
        <v>18</v>
      </c>
      <c r="B27" s="21" t="s">
        <v>174</v>
      </c>
      <c r="C27" s="97" t="s">
        <v>2</v>
      </c>
      <c r="D27" s="102">
        <v>1</v>
      </c>
      <c r="E27" s="89"/>
      <c r="F27">
        <v>0</v>
      </c>
    </row>
    <row r="28" spans="1:6" ht="12.75" x14ac:dyDescent="0.2">
      <c r="A28" s="103" t="s">
        <v>18</v>
      </c>
      <c r="B28" s="21" t="s">
        <v>31</v>
      </c>
      <c r="C28" s="97" t="s">
        <v>2</v>
      </c>
      <c r="D28" s="102">
        <v>9</v>
      </c>
      <c r="E28" s="89"/>
      <c r="F28">
        <v>0</v>
      </c>
    </row>
    <row r="29" spans="1:6" ht="12.75" x14ac:dyDescent="0.2">
      <c r="A29" s="103"/>
      <c r="B29" s="21"/>
      <c r="C29" s="97"/>
      <c r="D29" s="102"/>
      <c r="E29" s="89"/>
    </row>
    <row r="30" spans="1:6" ht="38.25" x14ac:dyDescent="0.2">
      <c r="A30" s="103" t="s">
        <v>6</v>
      </c>
      <c r="B30" s="21" t="s">
        <v>32</v>
      </c>
      <c r="C30" s="97"/>
      <c r="D30" s="98"/>
      <c r="E30" s="89"/>
    </row>
    <row r="31" spans="1:6" ht="38.25" x14ac:dyDescent="0.2">
      <c r="A31" s="103"/>
      <c r="B31" s="21" t="s">
        <v>33</v>
      </c>
      <c r="C31" s="97" t="s">
        <v>34</v>
      </c>
      <c r="D31" s="98">
        <f>10.55*2+8.55*2</f>
        <v>38.200000000000003</v>
      </c>
      <c r="E31" s="89"/>
      <c r="F31">
        <f>D31*E31</f>
        <v>0</v>
      </c>
    </row>
    <row r="32" spans="1:6" ht="12.75" x14ac:dyDescent="0.2">
      <c r="A32" s="103"/>
      <c r="B32" s="21"/>
      <c r="C32" s="97"/>
      <c r="D32" s="98"/>
      <c r="E32" s="89"/>
    </row>
    <row r="33" spans="1:6" ht="38.25" x14ac:dyDescent="0.2">
      <c r="A33" s="103" t="s">
        <v>7</v>
      </c>
      <c r="B33" s="21" t="s">
        <v>175</v>
      </c>
      <c r="C33" s="119"/>
      <c r="D33" s="98"/>
      <c r="E33" s="89"/>
    </row>
    <row r="34" spans="1:6" ht="38.25" x14ac:dyDescent="0.2">
      <c r="A34" s="103"/>
      <c r="B34" s="21" t="s">
        <v>70</v>
      </c>
      <c r="C34" s="97"/>
      <c r="D34" s="102"/>
      <c r="E34" s="89"/>
    </row>
    <row r="35" spans="1:6" ht="51" x14ac:dyDescent="0.2">
      <c r="A35" s="103"/>
      <c r="B35" s="21" t="s">
        <v>71</v>
      </c>
      <c r="C35" s="97" t="s">
        <v>11</v>
      </c>
      <c r="D35" s="132">
        <v>23</v>
      </c>
      <c r="E35" s="89"/>
      <c r="F35">
        <f>D35*E35</f>
        <v>0</v>
      </c>
    </row>
    <row r="36" spans="1:6" ht="12.75" x14ac:dyDescent="0.2">
      <c r="A36" s="103"/>
      <c r="B36" s="21"/>
      <c r="C36" s="97"/>
      <c r="D36" s="102"/>
      <c r="E36" s="89"/>
    </row>
    <row r="37" spans="1:6" ht="13.15" customHeight="1" x14ac:dyDescent="0.2">
      <c r="A37" s="103" t="s">
        <v>9</v>
      </c>
      <c r="B37" s="21" t="s">
        <v>124</v>
      </c>
      <c r="C37" s="97"/>
      <c r="D37" s="102"/>
      <c r="E37" s="89"/>
    </row>
    <row r="38" spans="1:6" ht="54.75" customHeight="1" x14ac:dyDescent="0.2">
      <c r="A38" s="103"/>
      <c r="B38" s="21" t="s">
        <v>66</v>
      </c>
      <c r="C38" s="97" t="s">
        <v>11</v>
      </c>
      <c r="D38" s="98">
        <v>33</v>
      </c>
      <c r="E38" s="89"/>
      <c r="F38">
        <f>D38*E38</f>
        <v>0</v>
      </c>
    </row>
    <row r="39" spans="1:6" ht="12.75" x14ac:dyDescent="0.2">
      <c r="A39" s="103"/>
      <c r="B39" s="21"/>
      <c r="C39" s="97"/>
      <c r="D39" s="102"/>
      <c r="E39" s="89"/>
    </row>
    <row r="40" spans="1:6" ht="15" customHeight="1" x14ac:dyDescent="0.2">
      <c r="A40" s="103"/>
      <c r="B40" s="21"/>
      <c r="C40" s="97"/>
      <c r="D40" s="102"/>
      <c r="E40" s="89"/>
    </row>
    <row r="41" spans="1:6" ht="38.25" x14ac:dyDescent="0.2">
      <c r="A41" s="103" t="s">
        <v>12</v>
      </c>
      <c r="B41" s="21" t="s">
        <v>67</v>
      </c>
      <c r="C41" s="97"/>
      <c r="D41" s="102"/>
      <c r="E41" s="89"/>
    </row>
    <row r="42" spans="1:6" ht="63.75" x14ac:dyDescent="0.2">
      <c r="A42" s="103"/>
      <c r="B42" s="21" t="s">
        <v>68</v>
      </c>
      <c r="C42" s="97" t="s">
        <v>11</v>
      </c>
      <c r="D42" s="98">
        <f>(12*1.5*2.7+8*2.7-8*2)*0.15</f>
        <v>8.1300000000000008</v>
      </c>
      <c r="E42" s="89"/>
      <c r="F42">
        <f>D42*E42</f>
        <v>0</v>
      </c>
    </row>
    <row r="43" spans="1:6" ht="12.75" x14ac:dyDescent="0.2">
      <c r="A43" s="103"/>
      <c r="B43" s="21"/>
      <c r="C43" s="97"/>
      <c r="D43" s="98"/>
      <c r="E43" s="89"/>
    </row>
    <row r="44" spans="1:6" ht="38.25" x14ac:dyDescent="0.2">
      <c r="A44" s="103" t="s">
        <v>13</v>
      </c>
      <c r="B44" s="21" t="s">
        <v>145</v>
      </c>
      <c r="C44" s="119"/>
      <c r="D44" s="98"/>
      <c r="E44" s="89"/>
    </row>
    <row r="45" spans="1:6" ht="38.25" x14ac:dyDescent="0.2">
      <c r="A45" s="103"/>
      <c r="B45" s="21" t="s">
        <v>70</v>
      </c>
      <c r="C45" s="97"/>
      <c r="D45" s="102"/>
      <c r="E45" s="89"/>
    </row>
    <row r="46" spans="1:6" ht="51" x14ac:dyDescent="0.2">
      <c r="A46" s="103"/>
      <c r="B46" s="21" t="s">
        <v>71</v>
      </c>
      <c r="C46" s="97" t="s">
        <v>11</v>
      </c>
      <c r="D46" s="132">
        <v>23</v>
      </c>
      <c r="E46" s="89"/>
      <c r="F46">
        <f>D46*E46</f>
        <v>0</v>
      </c>
    </row>
    <row r="47" spans="1:6" ht="12.75" x14ac:dyDescent="0.2">
      <c r="A47" s="103"/>
      <c r="B47" s="21"/>
      <c r="C47" s="97"/>
      <c r="D47" s="98"/>
      <c r="E47" s="89"/>
    </row>
    <row r="48" spans="1:6" ht="25.5" x14ac:dyDescent="0.2">
      <c r="A48" s="103" t="s">
        <v>14</v>
      </c>
      <c r="B48" s="21" t="s">
        <v>72</v>
      </c>
      <c r="C48" s="97"/>
      <c r="D48" s="98"/>
      <c r="E48" s="89"/>
    </row>
    <row r="49" spans="1:6" ht="12.75" x14ac:dyDescent="0.2">
      <c r="A49" s="103"/>
      <c r="B49" s="21" t="s">
        <v>73</v>
      </c>
      <c r="C49" s="97" t="s">
        <v>10</v>
      </c>
      <c r="D49" s="98">
        <f>13*10</f>
        <v>130</v>
      </c>
      <c r="E49" s="89"/>
      <c r="F49">
        <f>D49*E49</f>
        <v>0</v>
      </c>
    </row>
    <row r="50" spans="1:6" ht="12.75" x14ac:dyDescent="0.2">
      <c r="A50" s="103"/>
      <c r="B50" s="21"/>
      <c r="C50" s="97"/>
      <c r="D50" s="98"/>
      <c r="E50" s="89"/>
    </row>
    <row r="51" spans="1:6" ht="63.75" x14ac:dyDescent="0.2">
      <c r="A51" s="103" t="s">
        <v>15</v>
      </c>
      <c r="B51" s="21" t="s">
        <v>238</v>
      </c>
      <c r="C51" s="97" t="s">
        <v>10</v>
      </c>
      <c r="D51" s="23">
        <v>100</v>
      </c>
      <c r="E51" s="89"/>
      <c r="F51" s="152">
        <f>D51*E51</f>
        <v>0</v>
      </c>
    </row>
    <row r="52" spans="1:6" ht="12.75" x14ac:dyDescent="0.2">
      <c r="A52" s="103"/>
      <c r="B52" s="21"/>
      <c r="C52" s="97"/>
      <c r="D52" s="98"/>
      <c r="E52" s="89"/>
    </row>
    <row r="53" spans="1:6" ht="47.25" x14ac:dyDescent="0.25">
      <c r="A53" s="159">
        <v>5</v>
      </c>
      <c r="B53" s="158" t="s">
        <v>216</v>
      </c>
      <c r="C53" s="80"/>
      <c r="D53" s="162"/>
      <c r="E53" s="82">
        <v>0</v>
      </c>
      <c r="F53" s="180">
        <f>SUM(F8:F52)</f>
        <v>0</v>
      </c>
    </row>
    <row r="54" spans="1:6" ht="12.75" x14ac:dyDescent="0.2">
      <c r="A54" s="103"/>
      <c r="B54" s="21"/>
      <c r="C54" s="97"/>
      <c r="D54" s="98"/>
      <c r="E54" s="89">
        <v>0</v>
      </c>
    </row>
    <row r="55" spans="1:6" x14ac:dyDescent="0.25">
      <c r="A55" s="7"/>
      <c r="B55" s="7"/>
      <c r="C55" s="121"/>
      <c r="E55" s="10">
        <v>0</v>
      </c>
    </row>
    <row r="56" spans="1:6" x14ac:dyDescent="0.25">
      <c r="A56" s="7"/>
      <c r="B56" s="7"/>
      <c r="C56" s="121"/>
      <c r="E56" s="10">
        <v>0</v>
      </c>
    </row>
    <row r="57" spans="1:6" x14ac:dyDescent="0.25">
      <c r="A57" s="7"/>
      <c r="B57" s="7"/>
      <c r="C57" s="121"/>
      <c r="E57" s="10">
        <v>0</v>
      </c>
    </row>
    <row r="58" spans="1:6" x14ac:dyDescent="0.25">
      <c r="A58" s="7"/>
      <c r="B58" s="7"/>
      <c r="C58" s="121"/>
      <c r="E58" s="10">
        <v>0</v>
      </c>
    </row>
    <row r="59" spans="1:6" x14ac:dyDescent="0.25">
      <c r="A59" s="7"/>
      <c r="B59" s="7"/>
      <c r="C59" s="121"/>
      <c r="E59" s="10">
        <v>0</v>
      </c>
    </row>
    <row r="60" spans="1:6" x14ac:dyDescent="0.25">
      <c r="A60" s="7"/>
      <c r="B60" s="7"/>
      <c r="C60" s="121"/>
      <c r="E60" s="10">
        <v>0</v>
      </c>
    </row>
    <row r="61" spans="1:6" x14ac:dyDescent="0.25">
      <c r="A61" s="7"/>
      <c r="B61" s="7"/>
      <c r="C61" s="121"/>
      <c r="E61" s="10">
        <v>0</v>
      </c>
    </row>
    <row r="62" spans="1:6" x14ac:dyDescent="0.25">
      <c r="A62" s="7"/>
      <c r="B62" s="7"/>
      <c r="C62" s="121"/>
      <c r="E62" s="10">
        <v>0</v>
      </c>
    </row>
    <row r="63" spans="1:6" x14ac:dyDescent="0.25">
      <c r="A63" s="7"/>
      <c r="B63" s="7"/>
      <c r="C63" s="121"/>
      <c r="E63" s="10">
        <v>0</v>
      </c>
    </row>
    <row r="64" spans="1:6" x14ac:dyDescent="0.25">
      <c r="A64" s="7"/>
      <c r="B64" s="7"/>
      <c r="C64" s="121"/>
      <c r="E64" s="10">
        <v>0</v>
      </c>
    </row>
    <row r="65" spans="1:5" x14ac:dyDescent="0.25">
      <c r="A65" s="7"/>
      <c r="B65" s="7"/>
      <c r="C65" s="121"/>
      <c r="E65" s="10">
        <v>0</v>
      </c>
    </row>
    <row r="66" spans="1:5" x14ac:dyDescent="0.25">
      <c r="A66" s="7"/>
      <c r="B66" s="7"/>
      <c r="C66" s="121"/>
      <c r="E66" s="10">
        <v>0</v>
      </c>
    </row>
    <row r="67" spans="1:5" s="9" customFormat="1" x14ac:dyDescent="0.25">
      <c r="A67" s="7"/>
      <c r="B67" s="7"/>
      <c r="C67" s="121"/>
      <c r="D67" s="10"/>
      <c r="E67" s="10">
        <v>0</v>
      </c>
    </row>
    <row r="68" spans="1:5" s="9" customFormat="1" x14ac:dyDescent="0.25">
      <c r="A68" s="7"/>
      <c r="B68" s="7"/>
      <c r="C68" s="121"/>
      <c r="D68" s="10"/>
      <c r="E68" s="10">
        <v>0</v>
      </c>
    </row>
    <row r="69" spans="1:5" s="9" customFormat="1" x14ac:dyDescent="0.25">
      <c r="A69" s="7"/>
      <c r="B69" s="7"/>
      <c r="C69" s="121"/>
      <c r="D69" s="10"/>
      <c r="E69" s="10">
        <v>0</v>
      </c>
    </row>
    <row r="70" spans="1:5" s="9" customFormat="1" x14ac:dyDescent="0.25">
      <c r="A70" s="7"/>
      <c r="B70" s="7"/>
      <c r="C70" s="121"/>
      <c r="D70" s="10"/>
      <c r="E70" s="10">
        <v>0</v>
      </c>
    </row>
    <row r="71" spans="1:5" s="9" customFormat="1" x14ac:dyDescent="0.25">
      <c r="A71" s="7"/>
      <c r="B71" s="7"/>
      <c r="C71" s="121"/>
      <c r="D71" s="10"/>
      <c r="E71" s="10">
        <v>0</v>
      </c>
    </row>
    <row r="72" spans="1:5" s="9" customFormat="1" x14ac:dyDescent="0.25">
      <c r="A72" s="7"/>
      <c r="B72" s="7"/>
      <c r="C72" s="121"/>
      <c r="D72" s="10"/>
      <c r="E72" s="10"/>
    </row>
    <row r="73" spans="1:5" s="9" customFormat="1" x14ac:dyDescent="0.25">
      <c r="A73" s="7"/>
      <c r="B73" s="7"/>
      <c r="C73" s="121"/>
      <c r="D73" s="10"/>
      <c r="E73" s="10">
        <v>0</v>
      </c>
    </row>
    <row r="74" spans="1:5" s="9" customFormat="1" x14ac:dyDescent="0.25">
      <c r="A74" s="7"/>
      <c r="B74" s="7"/>
      <c r="C74" s="121"/>
      <c r="D74" s="10"/>
      <c r="E74" s="10">
        <v>0</v>
      </c>
    </row>
    <row r="75" spans="1:5" s="9" customFormat="1" x14ac:dyDescent="0.25">
      <c r="A75" s="7"/>
      <c r="B75" s="7"/>
      <c r="C75" s="121"/>
      <c r="D75" s="10"/>
      <c r="E75" s="10">
        <v>0</v>
      </c>
    </row>
    <row r="76" spans="1:5" s="9" customFormat="1" x14ac:dyDescent="0.25">
      <c r="A76" s="7"/>
      <c r="B76" s="7"/>
      <c r="C76" s="121"/>
      <c r="D76" s="10"/>
      <c r="E76" s="10">
        <v>0</v>
      </c>
    </row>
    <row r="77" spans="1:5" s="9" customFormat="1" x14ac:dyDescent="0.25">
      <c r="A77" s="7"/>
      <c r="B77" s="7"/>
      <c r="C77" s="121"/>
      <c r="D77" s="10"/>
      <c r="E77" s="10">
        <v>0</v>
      </c>
    </row>
    <row r="78" spans="1:5" s="9" customFormat="1" x14ac:dyDescent="0.25">
      <c r="A78" s="7"/>
      <c r="B78" s="7"/>
      <c r="C78" s="121"/>
      <c r="D78" s="10"/>
      <c r="E78" s="10">
        <v>0</v>
      </c>
    </row>
    <row r="79" spans="1:5" s="9" customFormat="1" x14ac:dyDescent="0.25">
      <c r="A79" s="7"/>
      <c r="B79" s="7"/>
      <c r="C79" s="121"/>
      <c r="D79" s="10"/>
      <c r="E79" s="10">
        <v>0</v>
      </c>
    </row>
    <row r="80" spans="1:5" s="9" customFormat="1" x14ac:dyDescent="0.25">
      <c r="A80" s="7"/>
      <c r="B80" s="7"/>
      <c r="C80" s="121"/>
      <c r="D80" s="10"/>
      <c r="E80" s="10">
        <v>0</v>
      </c>
    </row>
    <row r="81" spans="1:5" s="9" customFormat="1" x14ac:dyDescent="0.25">
      <c r="A81" s="7"/>
      <c r="B81" s="7"/>
      <c r="C81" s="121"/>
      <c r="D81" s="10"/>
      <c r="E81" s="10">
        <v>0</v>
      </c>
    </row>
    <row r="82" spans="1:5" s="9" customFormat="1" x14ac:dyDescent="0.25">
      <c r="A82" s="7"/>
      <c r="B82" s="7"/>
      <c r="C82" s="121"/>
      <c r="D82" s="10"/>
      <c r="E82" s="10"/>
    </row>
    <row r="83" spans="1:5" s="9" customFormat="1" x14ac:dyDescent="0.25">
      <c r="A83" s="7"/>
      <c r="B83" s="7"/>
      <c r="C83" s="121"/>
      <c r="D83" s="10"/>
      <c r="E83" s="10"/>
    </row>
    <row r="84" spans="1:5" s="9" customFormat="1" x14ac:dyDescent="0.25">
      <c r="A84" s="7"/>
      <c r="B84" s="7"/>
      <c r="C84" s="121"/>
      <c r="D84" s="10"/>
      <c r="E84" s="10"/>
    </row>
    <row r="85" spans="1:5" s="9" customFormat="1" x14ac:dyDescent="0.25">
      <c r="A85" s="7"/>
      <c r="B85" s="7"/>
      <c r="C85" s="121"/>
      <c r="D85" s="10"/>
      <c r="E85" s="10"/>
    </row>
    <row r="86" spans="1:5" s="9" customFormat="1" x14ac:dyDescent="0.25">
      <c r="A86" s="7"/>
      <c r="B86" s="7"/>
      <c r="C86" s="121"/>
      <c r="D86" s="10"/>
      <c r="E86" s="10"/>
    </row>
    <row r="87" spans="1:5" s="9" customFormat="1" x14ac:dyDescent="0.25">
      <c r="A87" s="7"/>
      <c r="B87" s="7"/>
      <c r="C87" s="121"/>
      <c r="D87" s="10"/>
      <c r="E87" s="10"/>
    </row>
    <row r="88" spans="1:5" s="9" customFormat="1" x14ac:dyDescent="0.25">
      <c r="A88" s="7"/>
      <c r="B88" s="7"/>
      <c r="C88" s="121"/>
      <c r="D88" s="10"/>
      <c r="E88" s="10"/>
    </row>
    <row r="89" spans="1:5" s="9" customFormat="1" x14ac:dyDescent="0.25">
      <c r="A89" s="7"/>
      <c r="B89" s="7"/>
      <c r="C89" s="121"/>
      <c r="D89" s="10"/>
      <c r="E89" s="10"/>
    </row>
    <row r="90" spans="1:5" s="9" customFormat="1" x14ac:dyDescent="0.25">
      <c r="A90" s="7"/>
      <c r="B90" s="7"/>
      <c r="C90" s="121"/>
      <c r="D90" s="10"/>
      <c r="E90" s="10"/>
    </row>
    <row r="91" spans="1:5" s="9" customFormat="1" x14ac:dyDescent="0.25">
      <c r="A91" s="7"/>
      <c r="B91" s="7"/>
      <c r="C91" s="121"/>
      <c r="D91" s="10"/>
      <c r="E91" s="10"/>
    </row>
    <row r="92" spans="1:5" s="9" customFormat="1" x14ac:dyDescent="0.25">
      <c r="A92" s="7"/>
      <c r="B92" s="7"/>
      <c r="C92" s="121"/>
      <c r="D92" s="10"/>
      <c r="E92" s="10"/>
    </row>
    <row r="93" spans="1:5" s="9" customFormat="1" x14ac:dyDescent="0.25">
      <c r="A93" s="7"/>
      <c r="B93" s="7"/>
      <c r="C93" s="121"/>
      <c r="D93" s="10"/>
      <c r="E93" s="10"/>
    </row>
    <row r="94" spans="1:5" s="9" customFormat="1" x14ac:dyDescent="0.25">
      <c r="A94" s="7"/>
      <c r="B94" s="7"/>
      <c r="C94" s="121"/>
      <c r="D94" s="10"/>
      <c r="E94" s="10"/>
    </row>
    <row r="95" spans="1:5" s="9" customFormat="1" x14ac:dyDescent="0.25">
      <c r="A95" s="7"/>
      <c r="B95" s="7"/>
      <c r="C95" s="121"/>
      <c r="D95" s="10"/>
      <c r="E95" s="10"/>
    </row>
    <row r="96" spans="1:5" s="9" customFormat="1" x14ac:dyDescent="0.25">
      <c r="A96" s="7"/>
      <c r="B96" s="7"/>
      <c r="C96" s="121"/>
      <c r="D96" s="10"/>
      <c r="E96" s="10"/>
    </row>
    <row r="97" spans="1:5" s="9" customFormat="1" x14ac:dyDescent="0.25">
      <c r="A97" s="7"/>
      <c r="B97" s="7"/>
      <c r="C97" s="121"/>
      <c r="D97" s="10"/>
      <c r="E97" s="10"/>
    </row>
    <row r="98" spans="1:5" s="9" customFormat="1" x14ac:dyDescent="0.25">
      <c r="A98" s="7"/>
      <c r="B98" s="7"/>
      <c r="C98" s="121"/>
      <c r="D98" s="10"/>
      <c r="E98" s="10"/>
    </row>
    <row r="99" spans="1:5" s="9" customFormat="1" x14ac:dyDescent="0.25">
      <c r="A99" s="7"/>
      <c r="B99" s="7"/>
      <c r="C99" s="121"/>
      <c r="D99" s="10"/>
      <c r="E99" s="10"/>
    </row>
    <row r="100" spans="1:5" s="9" customFormat="1" x14ac:dyDescent="0.25">
      <c r="A100" s="7"/>
      <c r="B100" s="7"/>
      <c r="C100" s="121"/>
      <c r="D100" s="10"/>
      <c r="E100" s="10"/>
    </row>
    <row r="101" spans="1:5" s="9" customFormat="1" x14ac:dyDescent="0.25">
      <c r="A101" s="7"/>
      <c r="B101" s="7"/>
      <c r="C101" s="121"/>
      <c r="D101" s="10"/>
      <c r="E101" s="10"/>
    </row>
    <row r="102" spans="1:5" s="9" customFormat="1" x14ac:dyDescent="0.25">
      <c r="A102" s="7"/>
      <c r="B102" s="7"/>
      <c r="C102" s="121"/>
      <c r="D102" s="10"/>
      <c r="E102" s="10"/>
    </row>
    <row r="103" spans="1:5" s="9" customFormat="1" x14ac:dyDescent="0.25">
      <c r="A103" s="7"/>
      <c r="B103" s="7"/>
      <c r="C103" s="121"/>
      <c r="D103" s="10"/>
      <c r="E103" s="10"/>
    </row>
    <row r="104" spans="1:5" s="9" customFormat="1" x14ac:dyDescent="0.25">
      <c r="A104" s="7"/>
      <c r="B104" s="7"/>
      <c r="C104" s="121"/>
      <c r="D104" s="10"/>
      <c r="E104" s="10"/>
    </row>
    <row r="105" spans="1:5" s="9" customFormat="1" x14ac:dyDescent="0.25">
      <c r="A105" s="7"/>
      <c r="B105" s="7"/>
      <c r="C105" s="121"/>
      <c r="D105" s="10"/>
      <c r="E105" s="10"/>
    </row>
    <row r="106" spans="1:5" s="9" customFormat="1" x14ac:dyDescent="0.25">
      <c r="A106" s="7"/>
      <c r="B106" s="7"/>
      <c r="C106" s="121"/>
      <c r="D106" s="10"/>
      <c r="E106" s="10"/>
    </row>
    <row r="107" spans="1:5" s="9" customFormat="1" x14ac:dyDescent="0.25">
      <c r="A107" s="7"/>
      <c r="B107" s="7"/>
      <c r="C107" s="121"/>
      <c r="D107" s="10"/>
      <c r="E107" s="10"/>
    </row>
    <row r="108" spans="1:5" s="9" customFormat="1" x14ac:dyDescent="0.25">
      <c r="A108" s="7"/>
      <c r="B108" s="7"/>
      <c r="C108" s="121"/>
      <c r="D108" s="10"/>
      <c r="E108" s="10"/>
    </row>
    <row r="109" spans="1:5" s="9" customFormat="1" x14ac:dyDescent="0.25">
      <c r="A109" s="7"/>
      <c r="B109" s="7"/>
      <c r="C109" s="121"/>
      <c r="D109" s="10"/>
      <c r="E109" s="10"/>
    </row>
    <row r="110" spans="1:5" s="9" customFormat="1" x14ac:dyDescent="0.25">
      <c r="A110" s="7"/>
      <c r="B110" s="7"/>
      <c r="C110" s="121"/>
      <c r="D110" s="10"/>
      <c r="E110" s="10"/>
    </row>
    <row r="111" spans="1:5" s="9" customFormat="1" x14ac:dyDescent="0.25">
      <c r="A111" s="7"/>
      <c r="B111" s="7"/>
      <c r="C111" s="121"/>
      <c r="D111" s="10"/>
      <c r="E111" s="10"/>
    </row>
    <row r="112" spans="1:5" s="9" customFormat="1" x14ac:dyDescent="0.25">
      <c r="A112" s="7"/>
      <c r="B112" s="7"/>
      <c r="C112" s="121"/>
      <c r="D112" s="10"/>
      <c r="E112" s="10"/>
    </row>
    <row r="113" spans="1:5" s="9" customFormat="1" x14ac:dyDescent="0.25">
      <c r="A113" s="7"/>
      <c r="B113" s="7"/>
      <c r="C113" s="121"/>
      <c r="D113" s="10"/>
      <c r="E113" s="10"/>
    </row>
    <row r="114" spans="1:5" s="9" customFormat="1" x14ac:dyDescent="0.25">
      <c r="A114" s="7"/>
      <c r="B114" s="7"/>
      <c r="C114" s="121"/>
      <c r="D114" s="10"/>
      <c r="E114" s="10"/>
    </row>
    <row r="115" spans="1:5" s="9" customFormat="1" x14ac:dyDescent="0.25">
      <c r="A115" s="7"/>
      <c r="B115" s="7"/>
      <c r="C115" s="121"/>
      <c r="D115" s="10"/>
      <c r="E115" s="10"/>
    </row>
    <row r="116" spans="1:5" s="9" customFormat="1" x14ac:dyDescent="0.25">
      <c r="A116" s="7"/>
      <c r="B116" s="7"/>
      <c r="C116" s="121"/>
      <c r="D116" s="10"/>
      <c r="E116" s="10"/>
    </row>
    <row r="117" spans="1:5" s="9" customFormat="1" x14ac:dyDescent="0.25">
      <c r="A117" s="7"/>
      <c r="B117" s="7"/>
      <c r="C117" s="121"/>
      <c r="D117" s="10"/>
      <c r="E117" s="10"/>
    </row>
    <row r="118" spans="1:5" s="9" customFormat="1" x14ac:dyDescent="0.25">
      <c r="A118" s="7"/>
      <c r="B118" s="7"/>
      <c r="C118" s="121"/>
      <c r="D118" s="10"/>
      <c r="E118" s="10"/>
    </row>
    <row r="119" spans="1:5" s="9" customFormat="1" x14ac:dyDescent="0.25">
      <c r="A119" s="7"/>
      <c r="B119" s="7"/>
      <c r="C119" s="121"/>
      <c r="D119" s="10"/>
      <c r="E119" s="10"/>
    </row>
    <row r="120" spans="1:5" s="9" customFormat="1" x14ac:dyDescent="0.25">
      <c r="A120" s="7"/>
      <c r="B120" s="7"/>
      <c r="C120" s="121"/>
      <c r="D120" s="10"/>
      <c r="E120" s="10"/>
    </row>
    <row r="121" spans="1:5" s="9" customFormat="1" x14ac:dyDescent="0.25">
      <c r="A121" s="7"/>
      <c r="B121" s="7"/>
      <c r="C121" s="121"/>
      <c r="D121" s="10"/>
      <c r="E121" s="10"/>
    </row>
    <row r="122" spans="1:5" s="9" customFormat="1" x14ac:dyDescent="0.25">
      <c r="A122" s="7"/>
      <c r="B122" s="7"/>
      <c r="C122" s="121"/>
      <c r="D122" s="10"/>
      <c r="E122" s="10"/>
    </row>
    <row r="123" spans="1:5" s="9" customFormat="1" x14ac:dyDescent="0.25">
      <c r="A123" s="7"/>
      <c r="B123" s="7"/>
      <c r="C123" s="121"/>
      <c r="D123" s="10"/>
      <c r="E123" s="10"/>
    </row>
    <row r="124" spans="1:5" s="9" customFormat="1" x14ac:dyDescent="0.25">
      <c r="A124" s="7"/>
      <c r="B124" s="7"/>
      <c r="C124" s="121"/>
      <c r="D124" s="10"/>
      <c r="E124" s="10"/>
    </row>
    <row r="125" spans="1:5" s="9" customFormat="1" x14ac:dyDescent="0.25">
      <c r="A125" s="7"/>
      <c r="B125" s="7"/>
      <c r="C125" s="121"/>
      <c r="D125" s="10"/>
      <c r="E125" s="10"/>
    </row>
    <row r="126" spans="1:5" s="9" customFormat="1" x14ac:dyDescent="0.25">
      <c r="A126" s="7"/>
      <c r="B126" s="7"/>
      <c r="C126" s="121"/>
      <c r="D126" s="10"/>
      <c r="E126" s="10"/>
    </row>
    <row r="127" spans="1:5" s="9" customFormat="1" x14ac:dyDescent="0.25">
      <c r="A127" s="7"/>
      <c r="B127" s="7"/>
      <c r="C127" s="121"/>
      <c r="D127" s="10"/>
      <c r="E127" s="10"/>
    </row>
    <row r="128" spans="1:5" s="9" customFormat="1" x14ac:dyDescent="0.25">
      <c r="A128" s="7"/>
      <c r="B128" s="7"/>
      <c r="C128" s="121"/>
      <c r="D128" s="10"/>
      <c r="E128" s="10"/>
    </row>
    <row r="129" spans="1:5" s="9" customFormat="1" x14ac:dyDescent="0.25">
      <c r="A129" s="7"/>
      <c r="B129" s="7"/>
      <c r="C129" s="121"/>
      <c r="D129" s="10"/>
      <c r="E129" s="10"/>
    </row>
    <row r="130" spans="1:5" s="9" customFormat="1" x14ac:dyDescent="0.25">
      <c r="A130" s="7"/>
      <c r="B130" s="7"/>
      <c r="C130" s="121"/>
      <c r="D130" s="10"/>
      <c r="E130" s="10"/>
    </row>
    <row r="131" spans="1:5" s="9" customFormat="1" x14ac:dyDescent="0.25">
      <c r="A131" s="7"/>
      <c r="B131" s="7"/>
      <c r="C131" s="121"/>
      <c r="D131" s="10"/>
      <c r="E131" s="10"/>
    </row>
    <row r="132" spans="1:5" s="9" customFormat="1" x14ac:dyDescent="0.25">
      <c r="A132" s="7"/>
      <c r="B132" s="7"/>
      <c r="C132" s="121"/>
      <c r="D132" s="10"/>
      <c r="E132" s="10"/>
    </row>
    <row r="133" spans="1:5" s="9" customFormat="1" x14ac:dyDescent="0.25">
      <c r="A133" s="7"/>
      <c r="B133" s="7"/>
      <c r="C133" s="121"/>
      <c r="D133" s="10"/>
      <c r="E133" s="10"/>
    </row>
    <row r="134" spans="1:5" s="9" customFormat="1" x14ac:dyDescent="0.25">
      <c r="A134" s="7"/>
      <c r="B134" s="7"/>
      <c r="C134" s="121"/>
      <c r="D134" s="10"/>
      <c r="E134" s="10"/>
    </row>
    <row r="135" spans="1:5" s="9" customFormat="1" x14ac:dyDescent="0.25">
      <c r="A135" s="7"/>
      <c r="B135" s="7"/>
      <c r="C135" s="121"/>
      <c r="D135" s="10"/>
      <c r="E135" s="10"/>
    </row>
    <row r="136" spans="1:5" s="9" customFormat="1" x14ac:dyDescent="0.25">
      <c r="A136" s="7"/>
      <c r="B136" s="7"/>
      <c r="C136" s="121"/>
      <c r="D136" s="10"/>
      <c r="E136" s="10"/>
    </row>
    <row r="137" spans="1:5" s="9" customFormat="1" x14ac:dyDescent="0.25">
      <c r="A137" s="7"/>
      <c r="B137" s="7"/>
      <c r="C137" s="121"/>
      <c r="D137" s="10"/>
      <c r="E137" s="10"/>
    </row>
    <row r="138" spans="1:5" s="9" customFormat="1" x14ac:dyDescent="0.25">
      <c r="A138" s="7"/>
      <c r="B138" s="7"/>
      <c r="C138" s="121"/>
      <c r="D138" s="10"/>
      <c r="E138" s="10"/>
    </row>
    <row r="139" spans="1:5" s="9" customFormat="1" x14ac:dyDescent="0.25">
      <c r="A139" s="7"/>
      <c r="B139" s="7"/>
      <c r="C139" s="121"/>
      <c r="D139" s="10"/>
      <c r="E139" s="10"/>
    </row>
    <row r="140" spans="1:5" s="9" customFormat="1" x14ac:dyDescent="0.25">
      <c r="A140" s="7"/>
      <c r="B140" s="7"/>
      <c r="C140" s="121"/>
      <c r="D140" s="10"/>
      <c r="E140" s="10"/>
    </row>
    <row r="141" spans="1:5" s="9" customFormat="1" x14ac:dyDescent="0.25">
      <c r="A141" s="7"/>
      <c r="B141" s="7"/>
      <c r="C141" s="121"/>
      <c r="D141" s="10"/>
      <c r="E141" s="10"/>
    </row>
    <row r="142" spans="1:5" s="9" customFormat="1" x14ac:dyDescent="0.25">
      <c r="A142" s="7"/>
      <c r="B142" s="7"/>
      <c r="C142" s="121"/>
      <c r="D142" s="10"/>
      <c r="E142" s="10"/>
    </row>
    <row r="143" spans="1:5" s="9" customFormat="1" x14ac:dyDescent="0.25">
      <c r="A143" s="7"/>
      <c r="B143" s="7"/>
      <c r="C143" s="121"/>
      <c r="D143" s="10"/>
      <c r="E143" s="10"/>
    </row>
    <row r="144" spans="1:5" s="9" customFormat="1" x14ac:dyDescent="0.25">
      <c r="A144" s="7"/>
      <c r="B144" s="7"/>
      <c r="C144" s="121"/>
      <c r="D144" s="10"/>
      <c r="E144" s="10"/>
    </row>
    <row r="145" spans="1:5" s="9" customFormat="1" x14ac:dyDescent="0.25">
      <c r="A145" s="7"/>
      <c r="B145" s="7"/>
      <c r="C145" s="121"/>
      <c r="D145" s="10"/>
      <c r="E145" s="10"/>
    </row>
    <row r="146" spans="1:5" s="9" customFormat="1" x14ac:dyDescent="0.25">
      <c r="A146" s="7"/>
      <c r="B146" s="7"/>
      <c r="C146" s="121"/>
      <c r="D146" s="10"/>
      <c r="E146" s="10"/>
    </row>
    <row r="147" spans="1:5" s="9" customFormat="1" x14ac:dyDescent="0.25">
      <c r="A147" s="7"/>
      <c r="B147" s="7"/>
      <c r="C147" s="121"/>
      <c r="D147" s="10"/>
      <c r="E147" s="10"/>
    </row>
    <row r="148" spans="1:5" s="9" customFormat="1" x14ac:dyDescent="0.25">
      <c r="A148" s="7"/>
      <c r="B148" s="7"/>
      <c r="C148" s="121"/>
      <c r="D148" s="10"/>
      <c r="E148" s="10"/>
    </row>
    <row r="149" spans="1:5" s="9" customFormat="1" x14ac:dyDescent="0.25">
      <c r="A149" s="7"/>
      <c r="B149" s="7"/>
      <c r="C149" s="121"/>
      <c r="D149" s="10"/>
      <c r="E149" s="10"/>
    </row>
    <row r="150" spans="1:5" s="9" customFormat="1" x14ac:dyDescent="0.25">
      <c r="A150" s="7"/>
      <c r="B150" s="7"/>
      <c r="C150" s="121"/>
      <c r="D150" s="10"/>
      <c r="E150" s="10"/>
    </row>
    <row r="151" spans="1:5" s="9" customFormat="1" x14ac:dyDescent="0.25">
      <c r="A151" s="7"/>
      <c r="B151" s="7"/>
      <c r="C151" s="121"/>
      <c r="D151" s="10"/>
      <c r="E151" s="10"/>
    </row>
    <row r="152" spans="1:5" s="9" customFormat="1" x14ac:dyDescent="0.25">
      <c r="A152" s="7"/>
      <c r="B152" s="7"/>
      <c r="C152" s="121"/>
      <c r="D152" s="10"/>
      <c r="E152" s="10"/>
    </row>
    <row r="153" spans="1:5" s="9" customFormat="1" x14ac:dyDescent="0.25">
      <c r="A153" s="7"/>
      <c r="B153" s="7"/>
      <c r="C153" s="121"/>
      <c r="D153" s="10"/>
      <c r="E153" s="10"/>
    </row>
    <row r="154" spans="1:5" s="9" customFormat="1" x14ac:dyDescent="0.25">
      <c r="A154" s="7"/>
      <c r="B154" s="7"/>
      <c r="C154" s="121"/>
      <c r="D154" s="10"/>
      <c r="E154" s="10"/>
    </row>
    <row r="155" spans="1:5" s="9" customFormat="1" x14ac:dyDescent="0.25">
      <c r="A155" s="7"/>
      <c r="B155" s="7"/>
      <c r="C155" s="121"/>
      <c r="D155" s="10"/>
      <c r="E155" s="10"/>
    </row>
    <row r="156" spans="1:5" s="9" customFormat="1" x14ac:dyDescent="0.25">
      <c r="A156" s="7"/>
      <c r="B156" s="7"/>
      <c r="C156" s="121"/>
      <c r="D156" s="10"/>
      <c r="E156" s="10"/>
    </row>
    <row r="157" spans="1:5" s="9" customFormat="1" x14ac:dyDescent="0.25">
      <c r="A157" s="7"/>
      <c r="B157" s="7"/>
      <c r="C157" s="121"/>
      <c r="D157" s="10"/>
      <c r="E157" s="10"/>
    </row>
    <row r="158" spans="1:5" s="9" customFormat="1" x14ac:dyDescent="0.25">
      <c r="A158" s="7"/>
      <c r="B158" s="7"/>
      <c r="C158" s="121"/>
      <c r="D158" s="10"/>
      <c r="E158" s="10"/>
    </row>
    <row r="159" spans="1:5" s="9" customFormat="1" x14ac:dyDescent="0.25">
      <c r="A159" s="7"/>
      <c r="B159" s="7"/>
      <c r="C159" s="121"/>
      <c r="D159" s="10"/>
      <c r="E159" s="10"/>
    </row>
    <row r="160" spans="1:5" s="9" customFormat="1" x14ac:dyDescent="0.25">
      <c r="A160" s="7"/>
      <c r="B160" s="7"/>
      <c r="C160" s="121"/>
      <c r="D160" s="10"/>
      <c r="E160" s="10"/>
    </row>
    <row r="161" spans="1:5" s="9" customFormat="1" x14ac:dyDescent="0.25">
      <c r="A161" s="7"/>
      <c r="B161" s="7"/>
      <c r="C161" s="121"/>
      <c r="D161" s="10"/>
      <c r="E161" s="10"/>
    </row>
    <row r="162" spans="1:5" s="9" customFormat="1" x14ac:dyDescent="0.25">
      <c r="A162" s="7"/>
      <c r="B162" s="7"/>
      <c r="C162" s="121"/>
      <c r="D162" s="10"/>
      <c r="E162" s="10"/>
    </row>
    <row r="163" spans="1:5" s="9" customFormat="1" x14ac:dyDescent="0.25">
      <c r="A163" s="7"/>
      <c r="B163" s="7"/>
      <c r="C163" s="121"/>
      <c r="D163" s="10"/>
      <c r="E163" s="10"/>
    </row>
    <row r="164" spans="1:5" s="9" customFormat="1" x14ac:dyDescent="0.25">
      <c r="A164" s="7"/>
      <c r="B164" s="7"/>
      <c r="C164" s="121"/>
      <c r="D164" s="10"/>
      <c r="E164" s="10"/>
    </row>
    <row r="165" spans="1:5" s="9" customFormat="1" x14ac:dyDescent="0.25">
      <c r="A165" s="7"/>
      <c r="B165" s="7"/>
      <c r="C165" s="121"/>
      <c r="D165" s="10"/>
      <c r="E165" s="10"/>
    </row>
    <row r="166" spans="1:5" s="9" customFormat="1" x14ac:dyDescent="0.25">
      <c r="A166" s="7"/>
      <c r="B166" s="7"/>
      <c r="C166" s="121"/>
      <c r="D166" s="10"/>
      <c r="E166" s="10"/>
    </row>
    <row r="167" spans="1:5" s="9" customFormat="1" x14ac:dyDescent="0.25">
      <c r="A167" s="7"/>
      <c r="B167" s="7"/>
      <c r="C167" s="121"/>
      <c r="D167" s="10"/>
      <c r="E167" s="10"/>
    </row>
    <row r="168" spans="1:5" s="9" customFormat="1" x14ac:dyDescent="0.25">
      <c r="A168" s="7"/>
      <c r="B168" s="7"/>
      <c r="C168" s="121"/>
      <c r="D168" s="10"/>
      <c r="E168" s="10"/>
    </row>
    <row r="169" spans="1:5" s="9" customFormat="1" x14ac:dyDescent="0.25">
      <c r="A169" s="7"/>
      <c r="B169" s="7"/>
      <c r="C169" s="121"/>
      <c r="D169" s="10"/>
      <c r="E169" s="10"/>
    </row>
    <row r="170" spans="1:5" s="9" customFormat="1" x14ac:dyDescent="0.25">
      <c r="A170" s="7"/>
      <c r="B170" s="7"/>
      <c r="C170" s="121"/>
      <c r="D170" s="10"/>
      <c r="E170" s="10"/>
    </row>
    <row r="171" spans="1:5" s="9" customFormat="1" x14ac:dyDescent="0.25">
      <c r="A171" s="7"/>
      <c r="B171" s="7"/>
      <c r="C171" s="121"/>
      <c r="D171" s="10"/>
      <c r="E171" s="10"/>
    </row>
    <row r="172" spans="1:5" s="9" customFormat="1" x14ac:dyDescent="0.25">
      <c r="A172" s="7"/>
      <c r="B172" s="7"/>
      <c r="C172" s="121"/>
      <c r="D172" s="10"/>
      <c r="E172" s="10"/>
    </row>
    <row r="173" spans="1:5" s="9" customFormat="1" x14ac:dyDescent="0.25">
      <c r="A173" s="7"/>
      <c r="B173" s="7"/>
      <c r="C173" s="121"/>
      <c r="D173" s="10"/>
      <c r="E173" s="10"/>
    </row>
    <row r="174" spans="1:5" s="9" customFormat="1" x14ac:dyDescent="0.25">
      <c r="A174" s="7"/>
      <c r="B174" s="7"/>
      <c r="C174" s="121"/>
      <c r="D174" s="10"/>
      <c r="E174" s="10"/>
    </row>
    <row r="175" spans="1:5" s="9" customFormat="1" x14ac:dyDescent="0.25">
      <c r="A175" s="7"/>
      <c r="B175" s="7"/>
      <c r="C175" s="121"/>
      <c r="D175" s="10"/>
      <c r="E175" s="10"/>
    </row>
    <row r="176" spans="1:5" s="9" customFormat="1" x14ac:dyDescent="0.25">
      <c r="A176" s="7"/>
      <c r="B176" s="7"/>
      <c r="C176" s="121"/>
      <c r="D176" s="10"/>
      <c r="E176" s="10"/>
    </row>
    <row r="177" spans="1:5" s="9" customFormat="1" x14ac:dyDescent="0.25">
      <c r="A177" s="7"/>
      <c r="B177" s="7"/>
      <c r="C177" s="121"/>
      <c r="D177" s="10"/>
      <c r="E177" s="10"/>
    </row>
    <row r="178" spans="1:5" s="9" customFormat="1" x14ac:dyDescent="0.25">
      <c r="A178" s="7"/>
      <c r="B178" s="7"/>
      <c r="C178" s="121"/>
      <c r="D178" s="10"/>
      <c r="E178" s="10"/>
    </row>
    <row r="179" spans="1:5" s="9" customFormat="1" x14ac:dyDescent="0.25">
      <c r="A179" s="7"/>
      <c r="B179" s="7"/>
      <c r="C179" s="121"/>
      <c r="D179" s="10"/>
      <c r="E179" s="10"/>
    </row>
    <row r="180" spans="1:5" s="9" customFormat="1" x14ac:dyDescent="0.25">
      <c r="A180" s="7"/>
      <c r="B180" s="7"/>
      <c r="C180" s="121"/>
      <c r="D180" s="10"/>
      <c r="E180" s="10"/>
    </row>
    <row r="181" spans="1:5" s="9" customFormat="1" x14ac:dyDescent="0.25">
      <c r="A181" s="7"/>
      <c r="B181" s="7"/>
      <c r="C181" s="121"/>
      <c r="D181" s="10"/>
      <c r="E181" s="10"/>
    </row>
    <row r="182" spans="1:5" s="9" customFormat="1" x14ac:dyDescent="0.25">
      <c r="A182" s="7"/>
      <c r="B182" s="7"/>
      <c r="C182" s="121"/>
      <c r="D182" s="10"/>
      <c r="E182" s="10"/>
    </row>
    <row r="183" spans="1:5" s="9" customFormat="1" x14ac:dyDescent="0.25">
      <c r="A183" s="7"/>
      <c r="B183" s="7"/>
      <c r="C183" s="121"/>
      <c r="D183" s="10"/>
      <c r="E183" s="10"/>
    </row>
    <row r="184" spans="1:5" s="9" customFormat="1" x14ac:dyDescent="0.25">
      <c r="A184" s="7"/>
      <c r="B184" s="7"/>
      <c r="C184" s="121"/>
      <c r="D184" s="10"/>
      <c r="E184" s="10"/>
    </row>
    <row r="185" spans="1:5" s="9" customFormat="1" x14ac:dyDescent="0.25">
      <c r="A185" s="7"/>
      <c r="B185" s="7"/>
      <c r="C185" s="121"/>
      <c r="D185" s="10"/>
      <c r="E185" s="10"/>
    </row>
    <row r="186" spans="1:5" s="9" customFormat="1" x14ac:dyDescent="0.25">
      <c r="A186" s="7"/>
      <c r="B186" s="7"/>
      <c r="C186" s="121"/>
      <c r="D186" s="10"/>
      <c r="E186" s="10"/>
    </row>
    <row r="187" spans="1:5" s="9" customFormat="1" x14ac:dyDescent="0.25">
      <c r="A187" s="7"/>
      <c r="B187" s="7"/>
      <c r="C187" s="121"/>
      <c r="D187" s="10"/>
      <c r="E187" s="10"/>
    </row>
    <row r="188" spans="1:5" s="9" customFormat="1" x14ac:dyDescent="0.25">
      <c r="A188" s="7"/>
      <c r="B188" s="7"/>
      <c r="C188" s="121"/>
      <c r="D188" s="10"/>
      <c r="E188" s="10"/>
    </row>
    <row r="189" spans="1:5" s="9" customFormat="1" x14ac:dyDescent="0.25">
      <c r="A189" s="7"/>
      <c r="B189" s="7"/>
      <c r="C189" s="121"/>
      <c r="D189" s="10"/>
      <c r="E189" s="10"/>
    </row>
    <row r="190" spans="1:5" s="9" customFormat="1" x14ac:dyDescent="0.25">
      <c r="A190" s="7"/>
      <c r="B190" s="7"/>
      <c r="C190" s="121"/>
      <c r="D190" s="10"/>
      <c r="E190" s="10"/>
    </row>
    <row r="191" spans="1:5" s="9" customFormat="1" x14ac:dyDescent="0.25">
      <c r="A191" s="7"/>
      <c r="B191" s="7"/>
      <c r="C191" s="121"/>
      <c r="D191" s="10"/>
      <c r="E191" s="10"/>
    </row>
    <row r="192" spans="1:5" s="9" customFormat="1" x14ac:dyDescent="0.25">
      <c r="A192" s="7"/>
      <c r="B192" s="7"/>
      <c r="C192" s="121"/>
      <c r="D192" s="10"/>
      <c r="E192" s="10"/>
    </row>
    <row r="193" spans="1:5" s="9" customFormat="1" x14ac:dyDescent="0.25">
      <c r="A193" s="7"/>
      <c r="B193" s="7"/>
      <c r="C193" s="121"/>
      <c r="D193" s="10"/>
      <c r="E193" s="10"/>
    </row>
    <row r="194" spans="1:5" s="9" customFormat="1" x14ac:dyDescent="0.25">
      <c r="A194" s="7"/>
      <c r="B194" s="7"/>
      <c r="C194" s="121"/>
      <c r="D194" s="10"/>
      <c r="E194" s="10"/>
    </row>
    <row r="195" spans="1:5" s="9" customFormat="1" x14ac:dyDescent="0.25">
      <c r="A195" s="7"/>
      <c r="B195" s="7"/>
      <c r="C195" s="121"/>
      <c r="D195" s="10"/>
      <c r="E195" s="10"/>
    </row>
    <row r="196" spans="1:5" s="9" customFormat="1" x14ac:dyDescent="0.25">
      <c r="A196" s="7"/>
      <c r="B196" s="7"/>
      <c r="C196" s="121"/>
      <c r="D196" s="10"/>
      <c r="E196" s="10"/>
    </row>
    <row r="197" spans="1:5" s="9" customFormat="1" x14ac:dyDescent="0.25">
      <c r="A197" s="7"/>
      <c r="B197" s="7"/>
      <c r="C197" s="121"/>
      <c r="D197" s="10"/>
      <c r="E197" s="10"/>
    </row>
    <row r="198" spans="1:5" s="9" customFormat="1" x14ac:dyDescent="0.25">
      <c r="A198" s="7"/>
      <c r="B198" s="7"/>
      <c r="C198" s="121"/>
      <c r="D198" s="10"/>
      <c r="E198" s="10"/>
    </row>
    <row r="199" spans="1:5" s="9" customFormat="1" x14ac:dyDescent="0.25">
      <c r="A199" s="7"/>
      <c r="B199" s="7"/>
      <c r="C199" s="121"/>
      <c r="D199" s="10"/>
      <c r="E199" s="10"/>
    </row>
    <row r="200" spans="1:5" s="9" customFormat="1" x14ac:dyDescent="0.25">
      <c r="A200" s="7"/>
      <c r="B200" s="7"/>
      <c r="C200" s="121"/>
      <c r="D200" s="10"/>
      <c r="E200" s="10"/>
    </row>
    <row r="201" spans="1:5" s="9" customFormat="1" x14ac:dyDescent="0.25">
      <c r="A201" s="7"/>
      <c r="B201" s="7"/>
      <c r="C201" s="121"/>
      <c r="D201" s="10"/>
      <c r="E201" s="10"/>
    </row>
    <row r="202" spans="1:5" s="9" customFormat="1" x14ac:dyDescent="0.25">
      <c r="A202" s="7"/>
      <c r="B202" s="7"/>
      <c r="C202" s="121"/>
      <c r="D202" s="10"/>
      <c r="E202" s="10"/>
    </row>
    <row r="203" spans="1:5" s="9" customFormat="1" x14ac:dyDescent="0.25">
      <c r="A203" s="7"/>
      <c r="B203" s="7"/>
      <c r="C203" s="121"/>
      <c r="D203" s="10"/>
      <c r="E203" s="10"/>
    </row>
    <row r="204" spans="1:5" s="9" customFormat="1" x14ac:dyDescent="0.25">
      <c r="A204" s="7"/>
      <c r="B204" s="7"/>
      <c r="C204" s="121"/>
      <c r="D204" s="10"/>
      <c r="E204" s="10"/>
    </row>
    <row r="205" spans="1:5" s="9" customFormat="1" x14ac:dyDescent="0.25">
      <c r="A205" s="7"/>
      <c r="B205" s="7"/>
      <c r="C205" s="121"/>
      <c r="D205" s="10"/>
      <c r="E205" s="10"/>
    </row>
    <row r="206" spans="1:5" s="9" customFormat="1" x14ac:dyDescent="0.25">
      <c r="A206" s="7"/>
      <c r="B206" s="7"/>
      <c r="C206" s="121"/>
      <c r="D206" s="10"/>
      <c r="E206" s="10"/>
    </row>
    <row r="207" spans="1:5" s="9" customFormat="1" x14ac:dyDescent="0.25">
      <c r="A207" s="7"/>
      <c r="B207" s="7"/>
      <c r="C207" s="121"/>
      <c r="D207" s="10"/>
      <c r="E207" s="10"/>
    </row>
    <row r="208" spans="1:5" s="9" customFormat="1" x14ac:dyDescent="0.25">
      <c r="A208" s="7"/>
      <c r="B208" s="7"/>
      <c r="C208" s="121"/>
      <c r="D208" s="10"/>
      <c r="E208" s="10"/>
    </row>
    <row r="209" spans="1:5" s="9" customFormat="1" x14ac:dyDescent="0.25">
      <c r="A209" s="7"/>
      <c r="B209" s="7"/>
      <c r="C209" s="121"/>
      <c r="D209" s="10"/>
      <c r="E209" s="10"/>
    </row>
    <row r="210" spans="1:5" s="9" customFormat="1" x14ac:dyDescent="0.25">
      <c r="A210" s="7"/>
      <c r="B210" s="7"/>
      <c r="C210" s="121"/>
      <c r="D210" s="10"/>
      <c r="E210" s="10"/>
    </row>
    <row r="211" spans="1:5" s="9" customFormat="1" x14ac:dyDescent="0.25">
      <c r="A211" s="7"/>
      <c r="B211" s="7"/>
      <c r="C211" s="121"/>
      <c r="D211" s="10"/>
      <c r="E211" s="10"/>
    </row>
    <row r="212" spans="1:5" s="9" customFormat="1" x14ac:dyDescent="0.25">
      <c r="A212" s="7"/>
      <c r="B212" s="7"/>
      <c r="C212" s="121"/>
      <c r="D212" s="10"/>
      <c r="E212" s="10"/>
    </row>
    <row r="213" spans="1:5" s="9" customFormat="1" x14ac:dyDescent="0.25">
      <c r="A213" s="7"/>
      <c r="B213" s="7"/>
      <c r="C213" s="121"/>
      <c r="D213" s="10"/>
      <c r="E213" s="10"/>
    </row>
    <row r="214" spans="1:5" s="9" customFormat="1" x14ac:dyDescent="0.25">
      <c r="A214" s="7"/>
      <c r="B214" s="7"/>
      <c r="C214" s="121"/>
      <c r="D214" s="10"/>
      <c r="E214" s="10"/>
    </row>
    <row r="215" spans="1:5" s="9" customFormat="1" x14ac:dyDescent="0.25">
      <c r="A215" s="7"/>
      <c r="B215" s="7"/>
      <c r="C215" s="121"/>
      <c r="D215" s="10"/>
      <c r="E215" s="10"/>
    </row>
    <row r="216" spans="1:5" s="9" customFormat="1" x14ac:dyDescent="0.25">
      <c r="A216" s="7"/>
      <c r="B216" s="7"/>
      <c r="C216" s="121"/>
      <c r="D216" s="10"/>
      <c r="E216" s="10"/>
    </row>
    <row r="217" spans="1:5" s="9" customFormat="1" x14ac:dyDescent="0.25">
      <c r="A217" s="7"/>
      <c r="B217" s="7"/>
      <c r="C217" s="121"/>
      <c r="D217" s="10"/>
      <c r="E217" s="10"/>
    </row>
    <row r="218" spans="1:5" s="9" customFormat="1" x14ac:dyDescent="0.25">
      <c r="A218" s="7"/>
      <c r="B218" s="7"/>
      <c r="C218" s="121"/>
      <c r="D218" s="10"/>
      <c r="E218" s="10"/>
    </row>
    <row r="219" spans="1:5" s="9" customFormat="1" x14ac:dyDescent="0.25">
      <c r="A219" s="7"/>
      <c r="B219" s="7"/>
      <c r="C219" s="121"/>
      <c r="D219" s="10"/>
      <c r="E219" s="10"/>
    </row>
    <row r="220" spans="1:5" s="9" customFormat="1" x14ac:dyDescent="0.25">
      <c r="A220" s="7"/>
      <c r="B220" s="7"/>
      <c r="C220" s="121"/>
      <c r="D220" s="10"/>
      <c r="E220" s="10"/>
    </row>
    <row r="221" spans="1:5" s="9" customFormat="1" x14ac:dyDescent="0.25">
      <c r="A221" s="7"/>
      <c r="B221" s="7"/>
      <c r="C221" s="121"/>
      <c r="D221" s="10"/>
      <c r="E221" s="10"/>
    </row>
    <row r="222" spans="1:5" s="9" customFormat="1" x14ac:dyDescent="0.25">
      <c r="A222" s="7"/>
      <c r="B222" s="7"/>
      <c r="C222" s="121"/>
      <c r="D222" s="10"/>
      <c r="E222" s="10"/>
    </row>
    <row r="223" spans="1:5" s="9" customFormat="1" x14ac:dyDescent="0.25">
      <c r="A223" s="7"/>
      <c r="B223" s="7"/>
      <c r="C223" s="121"/>
      <c r="D223" s="10"/>
      <c r="E223" s="10"/>
    </row>
    <row r="224" spans="1:5" s="9" customFormat="1" x14ac:dyDescent="0.25">
      <c r="A224" s="7"/>
      <c r="B224" s="7"/>
      <c r="C224" s="121"/>
      <c r="D224" s="10"/>
      <c r="E224" s="10"/>
    </row>
    <row r="225" spans="1:5" s="9" customFormat="1" x14ac:dyDescent="0.25">
      <c r="A225" s="7"/>
      <c r="B225" s="7"/>
      <c r="C225" s="121"/>
      <c r="D225" s="10"/>
      <c r="E225" s="10"/>
    </row>
    <row r="226" spans="1:5" s="9" customFormat="1" x14ac:dyDescent="0.25">
      <c r="A226" s="7"/>
      <c r="B226" s="7"/>
      <c r="C226" s="121"/>
      <c r="D226" s="10"/>
      <c r="E226" s="10"/>
    </row>
    <row r="227" spans="1:5" s="9" customFormat="1" x14ac:dyDescent="0.25">
      <c r="A227" s="7"/>
      <c r="B227" s="7"/>
      <c r="C227" s="121"/>
      <c r="D227" s="10"/>
      <c r="E227" s="10"/>
    </row>
    <row r="228" spans="1:5" s="9" customFormat="1" x14ac:dyDescent="0.25">
      <c r="A228" s="7"/>
      <c r="B228" s="7"/>
      <c r="C228" s="121"/>
      <c r="D228" s="10"/>
      <c r="E228" s="10"/>
    </row>
    <row r="229" spans="1:5" s="9" customFormat="1" x14ac:dyDescent="0.25">
      <c r="A229" s="7"/>
      <c r="B229" s="7"/>
      <c r="C229" s="121"/>
      <c r="D229" s="10"/>
      <c r="E229" s="10"/>
    </row>
    <row r="230" spans="1:5" s="9" customFormat="1" x14ac:dyDescent="0.25">
      <c r="A230" s="7"/>
      <c r="B230" s="7"/>
      <c r="C230" s="121"/>
      <c r="D230" s="10"/>
      <c r="E230" s="10"/>
    </row>
    <row r="231" spans="1:5" s="9" customFormat="1" x14ac:dyDescent="0.25">
      <c r="A231" s="7"/>
      <c r="B231" s="7"/>
      <c r="C231" s="121"/>
      <c r="D231" s="10"/>
      <c r="E231" s="10"/>
    </row>
    <row r="232" spans="1:5" s="9" customFormat="1" x14ac:dyDescent="0.25">
      <c r="A232" s="7"/>
      <c r="B232" s="7"/>
      <c r="C232" s="121"/>
      <c r="D232" s="10"/>
      <c r="E232" s="10"/>
    </row>
    <row r="233" spans="1:5" s="9" customFormat="1" x14ac:dyDescent="0.25">
      <c r="A233" s="7"/>
      <c r="B233" s="7"/>
      <c r="C233" s="121"/>
      <c r="D233" s="10"/>
      <c r="E233" s="10"/>
    </row>
    <row r="234" spans="1:5" s="9" customFormat="1" x14ac:dyDescent="0.25">
      <c r="A234" s="7"/>
      <c r="B234" s="7"/>
      <c r="C234" s="121"/>
      <c r="D234" s="10"/>
      <c r="E234" s="10"/>
    </row>
    <row r="235" spans="1:5" s="9" customFormat="1" x14ac:dyDescent="0.25">
      <c r="A235" s="7"/>
      <c r="B235" s="7"/>
      <c r="C235" s="121"/>
      <c r="D235" s="10"/>
      <c r="E235" s="10"/>
    </row>
    <row r="236" spans="1:5" s="9" customFormat="1" x14ac:dyDescent="0.25">
      <c r="A236" s="7"/>
      <c r="B236" s="7"/>
      <c r="C236" s="121"/>
      <c r="D236" s="10"/>
      <c r="E236" s="10"/>
    </row>
    <row r="237" spans="1:5" s="9" customFormat="1" x14ac:dyDescent="0.25">
      <c r="A237" s="7"/>
      <c r="B237" s="7"/>
      <c r="C237" s="121"/>
      <c r="D237" s="10"/>
      <c r="E237" s="10"/>
    </row>
    <row r="238" spans="1:5" s="9" customFormat="1" x14ac:dyDescent="0.25">
      <c r="A238" s="7"/>
      <c r="B238" s="7"/>
      <c r="C238" s="122"/>
      <c r="D238" s="10"/>
      <c r="E238" s="10"/>
    </row>
    <row r="315" spans="1:5" x14ac:dyDescent="0.25">
      <c r="A315" s="12"/>
      <c r="B315" s="13"/>
      <c r="C315" s="123"/>
      <c r="D315" s="166"/>
      <c r="E315" s="6"/>
    </row>
    <row r="316" spans="1:5" x14ac:dyDescent="0.25">
      <c r="A316" s="12"/>
      <c r="B316" s="13"/>
      <c r="C316" s="124"/>
    </row>
    <row r="483" spans="1:5" s="9" customFormat="1" x14ac:dyDescent="0.25">
      <c r="A483" s="10"/>
      <c r="B483" s="10"/>
      <c r="C483" s="121"/>
      <c r="D483" s="10"/>
      <c r="E483" s="10"/>
    </row>
  </sheetData>
  <pageMargins left="0.70866141732283472" right="0.70866141732283472" top="0.74803149606299213" bottom="0.74803149606299213" header="0.31496062992125984" footer="0.31496062992125984"/>
  <pageSetup paperSize="9" scale="98" orientation="portrait" r:id="rId1"/>
  <rowBreaks count="1" manualBreakCount="1">
    <brk id="3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B998C-74FC-4C72-9FA9-0EFE3E19987A}">
  <dimension ref="A1:F499"/>
  <sheetViews>
    <sheetView showZeros="0" view="pageBreakPreview" topLeftCell="A74" zoomScale="115" zoomScaleNormal="100" zoomScaleSheetLayoutView="115" workbookViewId="0">
      <selection activeCell="F76" sqref="F76"/>
    </sheetView>
  </sheetViews>
  <sheetFormatPr defaultRowHeight="15.75" x14ac:dyDescent="0.25"/>
  <cols>
    <col min="1" max="1" width="7.85546875" style="10" customWidth="1"/>
    <col min="2" max="2" width="42.5703125" style="10" customWidth="1"/>
    <col min="3" max="3" width="8.5703125" style="11" customWidth="1"/>
    <col min="4" max="4" width="8.5703125" style="9" customWidth="1"/>
    <col min="5" max="5" width="8.5703125" style="10" customWidth="1"/>
    <col min="6" max="6" width="10.140625" style="152"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6</v>
      </c>
      <c r="B2" s="79" t="s">
        <v>200</v>
      </c>
      <c r="C2" s="80"/>
      <c r="D2" s="81"/>
      <c r="E2" s="82"/>
      <c r="F2" s="154"/>
    </row>
    <row r="3" spans="1:6" x14ac:dyDescent="0.2">
      <c r="A3" s="115"/>
      <c r="B3" s="75"/>
      <c r="C3" s="1"/>
      <c r="D3" s="76"/>
      <c r="E3" s="84"/>
    </row>
    <row r="4" spans="1:6" x14ac:dyDescent="0.2">
      <c r="A4" s="115"/>
      <c r="B4" s="21" t="s">
        <v>8</v>
      </c>
      <c r="C4" s="1"/>
      <c r="D4" s="76"/>
      <c r="E4" s="76"/>
    </row>
    <row r="5" spans="1:6" ht="51" x14ac:dyDescent="0.2">
      <c r="A5" s="115"/>
      <c r="B5" s="21" t="s">
        <v>19</v>
      </c>
      <c r="C5" s="118"/>
      <c r="D5" s="130"/>
      <c r="E5" s="76"/>
    </row>
    <row r="6" spans="1:6" x14ac:dyDescent="0.2">
      <c r="A6" s="115"/>
      <c r="B6" s="21"/>
      <c r="C6" s="118"/>
      <c r="D6" s="130"/>
      <c r="E6" s="76"/>
    </row>
    <row r="7" spans="1:6" ht="63.75" x14ac:dyDescent="0.2">
      <c r="A7" s="91" t="s">
        <v>0</v>
      </c>
      <c r="B7" s="86" t="s">
        <v>20</v>
      </c>
      <c r="C7" s="87"/>
      <c r="D7" s="131"/>
      <c r="E7" s="89"/>
    </row>
    <row r="8" spans="1:6" ht="25.5" x14ac:dyDescent="0.2">
      <c r="A8" s="91" t="s">
        <v>18</v>
      </c>
      <c r="B8" s="86" t="s">
        <v>21</v>
      </c>
      <c r="C8" s="92" t="s">
        <v>22</v>
      </c>
      <c r="D8" s="135">
        <v>1</v>
      </c>
      <c r="E8" s="89"/>
      <c r="F8" s="152">
        <f>D8*E8</f>
        <v>0</v>
      </c>
    </row>
    <row r="9" spans="1:6" x14ac:dyDescent="0.2">
      <c r="A9" s="115"/>
      <c r="B9" s="21"/>
      <c r="C9" s="118"/>
      <c r="D9" s="130"/>
      <c r="E9" s="94"/>
    </row>
    <row r="10" spans="1:6" x14ac:dyDescent="0.2">
      <c r="A10" s="115"/>
      <c r="B10" s="21"/>
      <c r="C10" s="118"/>
      <c r="D10" s="130"/>
      <c r="E10" s="94"/>
    </row>
    <row r="11" spans="1:6" ht="63.75" x14ac:dyDescent="0.2">
      <c r="A11" s="103" t="s">
        <v>1</v>
      </c>
      <c r="B11" s="86" t="s">
        <v>139</v>
      </c>
      <c r="C11" s="92" t="s">
        <v>140</v>
      </c>
      <c r="D11" s="135">
        <v>1</v>
      </c>
      <c r="E11" s="89"/>
      <c r="F11" s="152">
        <f>D11*E11</f>
        <v>0</v>
      </c>
    </row>
    <row r="12" spans="1:6" ht="12.75" x14ac:dyDescent="0.2">
      <c r="A12" s="103"/>
      <c r="B12" s="86"/>
      <c r="C12" s="97"/>
      <c r="D12" s="126"/>
      <c r="E12" s="89"/>
    </row>
    <row r="13" spans="1:6" ht="25.5" x14ac:dyDescent="0.2">
      <c r="A13" s="99" t="s">
        <v>3</v>
      </c>
      <c r="B13" s="96" t="s">
        <v>23</v>
      </c>
      <c r="C13" s="97"/>
      <c r="D13" s="132"/>
      <c r="E13" s="89"/>
    </row>
    <row r="14" spans="1:6" ht="38.25" x14ac:dyDescent="0.2">
      <c r="A14" s="103"/>
      <c r="B14" s="96" t="s">
        <v>24</v>
      </c>
      <c r="C14" s="31"/>
      <c r="D14" s="133"/>
      <c r="E14" s="100"/>
    </row>
    <row r="15" spans="1:6" ht="12.75" x14ac:dyDescent="0.2">
      <c r="A15" s="103"/>
      <c r="B15" s="96" t="s">
        <v>25</v>
      </c>
      <c r="C15" s="31"/>
      <c r="D15" s="133"/>
      <c r="E15" s="100"/>
    </row>
    <row r="16" spans="1:6" ht="12.75" x14ac:dyDescent="0.2">
      <c r="A16" s="99"/>
      <c r="B16" s="96" t="s">
        <v>26</v>
      </c>
      <c r="C16" s="97" t="s">
        <v>2</v>
      </c>
      <c r="D16" s="135">
        <v>15</v>
      </c>
      <c r="E16" s="89"/>
      <c r="F16" s="152">
        <f>D16*E16</f>
        <v>0</v>
      </c>
    </row>
    <row r="17" spans="1:6" ht="12.75" x14ac:dyDescent="0.2">
      <c r="A17" s="103"/>
      <c r="B17" s="21"/>
      <c r="C17" s="97"/>
      <c r="D17" s="126"/>
      <c r="E17" s="89"/>
    </row>
    <row r="18" spans="1:6" ht="12.75" x14ac:dyDescent="0.2">
      <c r="A18" s="103"/>
      <c r="B18" s="21"/>
      <c r="C18" s="97"/>
      <c r="D18" s="126"/>
      <c r="E18" s="89"/>
    </row>
    <row r="19" spans="1:6" ht="25.5" x14ac:dyDescent="0.2">
      <c r="A19" s="99" t="s">
        <v>4</v>
      </c>
      <c r="B19" s="96" t="s">
        <v>28</v>
      </c>
      <c r="C19" s="97"/>
      <c r="D19" s="132"/>
      <c r="E19" s="89"/>
    </row>
    <row r="20" spans="1:6" ht="38.25" x14ac:dyDescent="0.2">
      <c r="A20" s="103"/>
      <c r="B20" s="96" t="s">
        <v>24</v>
      </c>
      <c r="C20" s="31"/>
      <c r="D20" s="133"/>
      <c r="E20" s="100"/>
    </row>
    <row r="21" spans="1:6" ht="38.25" x14ac:dyDescent="0.2">
      <c r="A21" s="103"/>
      <c r="B21" s="21" t="s">
        <v>29</v>
      </c>
      <c r="C21" s="97"/>
      <c r="D21" s="126"/>
      <c r="E21" s="89"/>
    </row>
    <row r="22" spans="1:6" ht="12.75" x14ac:dyDescent="0.2">
      <c r="A22" s="99"/>
      <c r="B22" s="96" t="s">
        <v>26</v>
      </c>
      <c r="C22" s="97" t="s">
        <v>2</v>
      </c>
      <c r="D22" s="135">
        <v>2</v>
      </c>
      <c r="E22" s="89"/>
      <c r="F22" s="152">
        <f>D22*E22</f>
        <v>0</v>
      </c>
    </row>
    <row r="23" spans="1:6" ht="12.75" x14ac:dyDescent="0.2">
      <c r="A23" s="99"/>
      <c r="B23" s="96"/>
      <c r="C23" s="97"/>
      <c r="D23" s="125"/>
      <c r="E23" s="89"/>
    </row>
    <row r="24" spans="1:6" ht="12.75" x14ac:dyDescent="0.2">
      <c r="A24" s="99">
        <v>5</v>
      </c>
      <c r="B24" s="96" t="s">
        <v>136</v>
      </c>
      <c r="C24" s="97"/>
      <c r="D24" s="132"/>
      <c r="E24" s="89"/>
    </row>
    <row r="25" spans="1:6" ht="25.5" x14ac:dyDescent="0.2">
      <c r="A25" s="99"/>
      <c r="B25" s="96" t="s">
        <v>137</v>
      </c>
      <c r="C25" s="97"/>
      <c r="D25" s="132"/>
      <c r="E25" s="89"/>
    </row>
    <row r="26" spans="1:6" ht="38.25" x14ac:dyDescent="0.2">
      <c r="A26" s="103"/>
      <c r="B26" s="96" t="s">
        <v>24</v>
      </c>
      <c r="C26" s="31"/>
      <c r="D26" s="133"/>
      <c r="E26" s="100"/>
    </row>
    <row r="27" spans="1:6" ht="38.25" x14ac:dyDescent="0.2">
      <c r="A27" s="103"/>
      <c r="B27" s="21" t="s">
        <v>29</v>
      </c>
      <c r="C27" s="97"/>
      <c r="D27" s="126"/>
      <c r="E27" s="89"/>
    </row>
    <row r="28" spans="1:6" ht="12.75" x14ac:dyDescent="0.2">
      <c r="A28" s="99"/>
      <c r="B28" s="96" t="s">
        <v>26</v>
      </c>
      <c r="C28" s="97" t="s">
        <v>2</v>
      </c>
      <c r="D28" s="135">
        <v>5</v>
      </c>
      <c r="E28" s="89"/>
      <c r="F28" s="152">
        <f>D28*E28</f>
        <v>0</v>
      </c>
    </row>
    <row r="29" spans="1:6" ht="12.75" x14ac:dyDescent="0.2">
      <c r="A29" s="99"/>
      <c r="B29" s="96"/>
      <c r="C29" s="97"/>
      <c r="D29" s="135"/>
      <c r="E29" s="89"/>
    </row>
    <row r="30" spans="1:6" ht="12.75" x14ac:dyDescent="0.2">
      <c r="A30" s="99" t="s">
        <v>6</v>
      </c>
      <c r="B30" s="96" t="s">
        <v>138</v>
      </c>
      <c r="C30" s="97"/>
      <c r="D30" s="136"/>
      <c r="E30" s="89"/>
    </row>
    <row r="31" spans="1:6" ht="38.25" x14ac:dyDescent="0.2">
      <c r="A31" s="103"/>
      <c r="B31" s="96" t="s">
        <v>24</v>
      </c>
      <c r="C31" s="31"/>
      <c r="D31" s="137"/>
      <c r="E31" s="100"/>
    </row>
    <row r="32" spans="1:6" ht="38.25" x14ac:dyDescent="0.2">
      <c r="A32" s="103"/>
      <c r="B32" s="21" t="s">
        <v>29</v>
      </c>
      <c r="C32" s="97"/>
      <c r="D32" s="136"/>
      <c r="E32" s="89"/>
    </row>
    <row r="33" spans="1:6" ht="12.75" x14ac:dyDescent="0.2">
      <c r="A33" s="99"/>
      <c r="B33" s="96" t="s">
        <v>26</v>
      </c>
      <c r="C33" s="97" t="s">
        <v>2</v>
      </c>
      <c r="D33" s="135">
        <v>1</v>
      </c>
      <c r="E33" s="89"/>
      <c r="F33" s="152">
        <f>D33*E33</f>
        <v>0</v>
      </c>
    </row>
    <row r="34" spans="1:6" ht="12.75" x14ac:dyDescent="0.2">
      <c r="A34" s="99"/>
      <c r="B34" s="96"/>
      <c r="C34" s="97"/>
      <c r="D34" s="135"/>
      <c r="E34" s="89"/>
    </row>
    <row r="35" spans="1:6" ht="12.75" x14ac:dyDescent="0.2">
      <c r="A35" s="103"/>
      <c r="B35" s="21"/>
      <c r="C35" s="97"/>
      <c r="D35" s="136"/>
      <c r="E35" s="89"/>
    </row>
    <row r="36" spans="1:6" ht="38.25" x14ac:dyDescent="0.2">
      <c r="A36" s="103" t="s">
        <v>7</v>
      </c>
      <c r="B36" s="21" t="s">
        <v>32</v>
      </c>
      <c r="C36" s="97"/>
      <c r="D36" s="136"/>
      <c r="E36" s="89"/>
    </row>
    <row r="37" spans="1:6" ht="38.25" x14ac:dyDescent="0.2">
      <c r="A37" s="103"/>
      <c r="B37" s="21" t="s">
        <v>33</v>
      </c>
      <c r="C37" s="97" t="s">
        <v>34</v>
      </c>
      <c r="D37" s="89">
        <v>45</v>
      </c>
      <c r="E37" s="89"/>
      <c r="F37" s="152">
        <f>D37*E37</f>
        <v>0</v>
      </c>
    </row>
    <row r="38" spans="1:6" ht="12.75" x14ac:dyDescent="0.2">
      <c r="A38" s="103"/>
      <c r="B38" s="21"/>
      <c r="C38" s="97"/>
      <c r="D38" s="89"/>
      <c r="E38" s="89"/>
    </row>
    <row r="39" spans="1:6" ht="15" customHeight="1" x14ac:dyDescent="0.2">
      <c r="A39" s="103"/>
      <c r="B39" s="21"/>
      <c r="C39" s="97"/>
      <c r="D39" s="136"/>
      <c r="E39" s="89"/>
    </row>
    <row r="40" spans="1:6" ht="12.75" x14ac:dyDescent="0.2">
      <c r="A40" s="99" t="s">
        <v>9</v>
      </c>
      <c r="B40" s="96" t="s">
        <v>126</v>
      </c>
      <c r="C40" s="97"/>
      <c r="D40" s="136"/>
      <c r="E40" s="89"/>
    </row>
    <row r="41" spans="1:6" ht="38.25" x14ac:dyDescent="0.2">
      <c r="A41" s="103"/>
      <c r="B41" s="96" t="s">
        <v>24</v>
      </c>
      <c r="C41" s="31"/>
      <c r="D41" s="137"/>
      <c r="E41" s="100"/>
    </row>
    <row r="42" spans="1:6" ht="12.75" x14ac:dyDescent="0.2">
      <c r="A42" s="103" t="s">
        <v>18</v>
      </c>
      <c r="B42" s="21" t="s">
        <v>128</v>
      </c>
      <c r="C42" s="97" t="s">
        <v>95</v>
      </c>
      <c r="D42" s="89">
        <v>110</v>
      </c>
      <c r="E42" s="89"/>
      <c r="F42" s="152">
        <f t="shared" ref="F42:F43" si="0">D42*E42</f>
        <v>0</v>
      </c>
    </row>
    <row r="43" spans="1:6" ht="12.75" x14ac:dyDescent="0.2">
      <c r="A43" s="103" t="s">
        <v>18</v>
      </c>
      <c r="B43" s="21" t="s">
        <v>129</v>
      </c>
      <c r="C43" s="97" t="s">
        <v>10</v>
      </c>
      <c r="D43" s="89">
        <v>55</v>
      </c>
      <c r="E43" s="89"/>
      <c r="F43" s="152">
        <f t="shared" si="0"/>
        <v>0</v>
      </c>
    </row>
    <row r="44" spans="1:6" ht="12.75" x14ac:dyDescent="0.2">
      <c r="A44" s="103"/>
      <c r="B44" s="96"/>
      <c r="C44" s="31"/>
      <c r="D44" s="137"/>
      <c r="E44" s="100"/>
    </row>
    <row r="45" spans="1:6" ht="25.5" x14ac:dyDescent="0.2">
      <c r="A45" s="103" t="s">
        <v>12</v>
      </c>
      <c r="B45" s="21" t="s">
        <v>30</v>
      </c>
      <c r="C45" s="97"/>
      <c r="D45" s="136"/>
      <c r="E45" s="89"/>
    </row>
    <row r="46" spans="1:6" ht="38.25" x14ac:dyDescent="0.2">
      <c r="A46" s="103"/>
      <c r="B46" s="21" t="s">
        <v>29</v>
      </c>
      <c r="C46" s="97"/>
      <c r="D46" s="136"/>
      <c r="E46" s="89"/>
    </row>
    <row r="47" spans="1:6" ht="12.75" x14ac:dyDescent="0.2">
      <c r="A47" s="103" t="s">
        <v>18</v>
      </c>
      <c r="B47" s="21" t="s">
        <v>90</v>
      </c>
      <c r="C47" s="97" t="s">
        <v>2</v>
      </c>
      <c r="D47" s="135">
        <v>1</v>
      </c>
      <c r="E47" s="89"/>
      <c r="F47" s="152">
        <f t="shared" ref="F47:F48" si="1">D47*E47</f>
        <v>0</v>
      </c>
    </row>
    <row r="48" spans="1:6" ht="12.75" x14ac:dyDescent="0.2">
      <c r="A48" s="103" t="s">
        <v>18</v>
      </c>
      <c r="B48" s="21" t="s">
        <v>85</v>
      </c>
      <c r="C48" s="97" t="s">
        <v>2</v>
      </c>
      <c r="D48" s="135">
        <v>1</v>
      </c>
      <c r="E48" s="89"/>
      <c r="F48" s="152">
        <f t="shared" si="1"/>
        <v>0</v>
      </c>
    </row>
    <row r="49" spans="1:6" ht="12.75" x14ac:dyDescent="0.2">
      <c r="A49" s="103" t="s">
        <v>18</v>
      </c>
      <c r="B49" s="21" t="s">
        <v>31</v>
      </c>
      <c r="C49" s="97" t="s">
        <v>2</v>
      </c>
      <c r="D49" s="135">
        <v>2</v>
      </c>
      <c r="E49" s="89"/>
      <c r="F49" s="152">
        <f>D49*E49</f>
        <v>0</v>
      </c>
    </row>
    <row r="50" spans="1:6" ht="12.75" x14ac:dyDescent="0.2">
      <c r="A50" s="103"/>
      <c r="B50" s="21"/>
      <c r="C50" s="97"/>
      <c r="D50" s="135"/>
      <c r="E50" s="89"/>
    </row>
    <row r="51" spans="1:6" ht="27" customHeight="1" x14ac:dyDescent="0.2">
      <c r="A51" s="103" t="s">
        <v>12</v>
      </c>
      <c r="B51" s="21" t="s">
        <v>149</v>
      </c>
      <c r="C51" s="97"/>
      <c r="D51" s="136"/>
      <c r="E51" s="89"/>
    </row>
    <row r="52" spans="1:6" ht="25.5" x14ac:dyDescent="0.2">
      <c r="A52" s="103"/>
      <c r="B52" s="21" t="s">
        <v>150</v>
      </c>
      <c r="C52" s="97"/>
      <c r="D52" s="136"/>
      <c r="E52" s="89"/>
    </row>
    <row r="53" spans="1:6" ht="40.5" customHeight="1" x14ac:dyDescent="0.2">
      <c r="A53" s="103"/>
      <c r="B53" s="21" t="s">
        <v>151</v>
      </c>
      <c r="C53" s="97"/>
      <c r="D53" s="136"/>
      <c r="E53" s="89"/>
    </row>
    <row r="54" spans="1:6" ht="12.75" x14ac:dyDescent="0.2">
      <c r="A54" s="103"/>
      <c r="B54" s="21" t="s">
        <v>64</v>
      </c>
      <c r="C54" s="97" t="s">
        <v>10</v>
      </c>
      <c r="D54" s="136">
        <v>40</v>
      </c>
      <c r="E54" s="89"/>
      <c r="F54" s="152">
        <f>D54*E54</f>
        <v>0</v>
      </c>
    </row>
    <row r="55" spans="1:6" ht="12.75" x14ac:dyDescent="0.2">
      <c r="A55" s="103"/>
      <c r="B55" s="21"/>
      <c r="C55" s="97"/>
      <c r="D55" s="136"/>
      <c r="E55" s="89"/>
    </row>
    <row r="56" spans="1:6" ht="102" x14ac:dyDescent="0.2">
      <c r="A56" s="99" t="s">
        <v>13</v>
      </c>
      <c r="B56" s="21" t="s">
        <v>146</v>
      </c>
      <c r="C56" s="97"/>
      <c r="D56" s="135"/>
      <c r="E56" s="89"/>
    </row>
    <row r="57" spans="1:6" ht="38.25" x14ac:dyDescent="0.2">
      <c r="A57" s="99"/>
      <c r="B57" s="21" t="s">
        <v>70</v>
      </c>
      <c r="C57" s="97"/>
      <c r="D57" s="135"/>
      <c r="E57" s="89"/>
    </row>
    <row r="58" spans="1:6" ht="12.75" x14ac:dyDescent="0.2">
      <c r="A58" s="103"/>
      <c r="B58" s="21"/>
      <c r="C58" s="97" t="s">
        <v>11</v>
      </c>
      <c r="D58" s="89">
        <v>20</v>
      </c>
      <c r="E58" s="89"/>
      <c r="F58" s="152">
        <f>D58*E58</f>
        <v>0</v>
      </c>
    </row>
    <row r="59" spans="1:6" ht="12.75" x14ac:dyDescent="0.2">
      <c r="A59" s="103"/>
      <c r="B59" s="21"/>
      <c r="C59" s="97"/>
      <c r="D59" s="89"/>
      <c r="E59" s="89"/>
    </row>
    <row r="60" spans="1:6" ht="102" x14ac:dyDescent="0.2">
      <c r="A60" s="99" t="s">
        <v>14</v>
      </c>
      <c r="B60" s="21" t="s">
        <v>144</v>
      </c>
      <c r="C60" s="97"/>
      <c r="D60" s="89"/>
      <c r="E60" s="89"/>
    </row>
    <row r="61" spans="1:6" ht="38.25" x14ac:dyDescent="0.2">
      <c r="A61" s="99"/>
      <c r="B61" s="21" t="s">
        <v>70</v>
      </c>
      <c r="C61" s="97"/>
      <c r="D61" s="89"/>
      <c r="E61" s="89"/>
    </row>
    <row r="62" spans="1:6" ht="12.75" x14ac:dyDescent="0.2">
      <c r="A62" s="103" t="s">
        <v>18</v>
      </c>
      <c r="B62" s="21" t="s">
        <v>141</v>
      </c>
      <c r="C62" s="97" t="s">
        <v>11</v>
      </c>
      <c r="D62" s="89">
        <v>25</v>
      </c>
      <c r="E62" s="89"/>
      <c r="F62" s="152">
        <f t="shared" ref="F62:F66" si="2">D62*E62</f>
        <v>0</v>
      </c>
    </row>
    <row r="63" spans="1:6" ht="12.75" x14ac:dyDescent="0.2">
      <c r="A63" s="103" t="s">
        <v>18</v>
      </c>
      <c r="B63" s="21" t="s">
        <v>148</v>
      </c>
      <c r="C63" s="97" t="s">
        <v>11</v>
      </c>
      <c r="D63" s="89">
        <v>5</v>
      </c>
      <c r="E63" s="89"/>
      <c r="F63" s="152">
        <f t="shared" si="2"/>
        <v>0</v>
      </c>
    </row>
    <row r="64" spans="1:6" ht="12.75" x14ac:dyDescent="0.2">
      <c r="A64" s="103" t="s">
        <v>18</v>
      </c>
      <c r="B64" s="21" t="s">
        <v>142</v>
      </c>
      <c r="C64" s="97" t="s">
        <v>11</v>
      </c>
      <c r="D64" s="89">
        <v>3.5</v>
      </c>
      <c r="E64" s="89"/>
      <c r="F64" s="152">
        <f t="shared" si="2"/>
        <v>0</v>
      </c>
    </row>
    <row r="65" spans="1:6" ht="12.75" x14ac:dyDescent="0.2">
      <c r="A65" s="103" t="s">
        <v>18</v>
      </c>
      <c r="B65" s="21" t="s">
        <v>147</v>
      </c>
      <c r="C65" s="97" t="s">
        <v>11</v>
      </c>
      <c r="D65" s="89">
        <v>1</v>
      </c>
      <c r="E65" s="89"/>
      <c r="F65" s="152">
        <f t="shared" si="2"/>
        <v>0</v>
      </c>
    </row>
    <row r="66" spans="1:6" ht="12.75" x14ac:dyDescent="0.2">
      <c r="A66" s="103" t="s">
        <v>18</v>
      </c>
      <c r="B66" s="21" t="s">
        <v>143</v>
      </c>
      <c r="C66" s="97" t="s">
        <v>11</v>
      </c>
      <c r="D66" s="89">
        <v>17</v>
      </c>
      <c r="E66" s="89"/>
      <c r="F66" s="152">
        <f t="shared" si="2"/>
        <v>0</v>
      </c>
    </row>
    <row r="67" spans="1:6" x14ac:dyDescent="0.25">
      <c r="A67" s="103"/>
      <c r="C67" s="97"/>
      <c r="D67" s="135"/>
      <c r="E67" s="89"/>
    </row>
    <row r="68" spans="1:6" ht="12.75" x14ac:dyDescent="0.2">
      <c r="A68" s="103"/>
      <c r="B68" s="21"/>
      <c r="C68" s="97"/>
      <c r="D68" s="135"/>
      <c r="E68" s="89"/>
    </row>
    <row r="69" spans="1:6" ht="114.75" x14ac:dyDescent="0.2">
      <c r="A69" s="103" t="s">
        <v>15</v>
      </c>
      <c r="B69" s="21" t="s">
        <v>170</v>
      </c>
      <c r="C69" s="97" t="s">
        <v>11</v>
      </c>
      <c r="D69" s="89">
        <v>17</v>
      </c>
      <c r="E69" s="89"/>
      <c r="F69" s="152">
        <f>D69*E69</f>
        <v>0</v>
      </c>
    </row>
    <row r="70" spans="1:6" ht="12.75" x14ac:dyDescent="0.2">
      <c r="A70" s="103"/>
      <c r="B70" s="21"/>
      <c r="C70" s="97"/>
      <c r="D70" s="136"/>
      <c r="E70" s="89"/>
    </row>
    <row r="71" spans="1:6" ht="25.5" x14ac:dyDescent="0.2">
      <c r="A71" s="103" t="s">
        <v>16</v>
      </c>
      <c r="B71" s="21" t="s">
        <v>72</v>
      </c>
      <c r="C71" s="97"/>
      <c r="D71" s="136"/>
      <c r="E71" s="89"/>
    </row>
    <row r="72" spans="1:6" ht="12.75" x14ac:dyDescent="0.2">
      <c r="A72" s="103"/>
      <c r="B72" s="21" t="s">
        <v>73</v>
      </c>
      <c r="C72" s="97" t="s">
        <v>10</v>
      </c>
      <c r="D72" s="136">
        <v>150</v>
      </c>
      <c r="E72" s="89"/>
      <c r="F72" s="152">
        <f>D72*E72</f>
        <v>0</v>
      </c>
    </row>
    <row r="73" spans="1:6" ht="12.75" x14ac:dyDescent="0.2">
      <c r="A73" s="103"/>
      <c r="B73" s="21"/>
      <c r="C73" s="97"/>
      <c r="D73" s="136"/>
      <c r="E73" s="89"/>
    </row>
    <row r="74" spans="1:6" ht="63.75" x14ac:dyDescent="0.2">
      <c r="A74" s="103" t="s">
        <v>17</v>
      </c>
      <c r="B74" s="21" t="s">
        <v>238</v>
      </c>
      <c r="C74" s="97" t="s">
        <v>10</v>
      </c>
      <c r="D74" s="23">
        <v>100</v>
      </c>
      <c r="E74" s="89"/>
      <c r="F74" s="152">
        <f>D74*E74</f>
        <v>0</v>
      </c>
    </row>
    <row r="75" spans="1:6" ht="12.75" x14ac:dyDescent="0.2">
      <c r="A75" s="103"/>
      <c r="B75" s="21"/>
      <c r="C75" s="22"/>
      <c r="D75" s="126"/>
      <c r="E75" s="89"/>
    </row>
    <row r="76" spans="1:6" ht="31.5" x14ac:dyDescent="0.25">
      <c r="A76" s="159">
        <v>6</v>
      </c>
      <c r="B76" s="158" t="s">
        <v>217</v>
      </c>
      <c r="C76" s="80"/>
      <c r="D76" s="81"/>
      <c r="E76" s="82"/>
      <c r="F76" s="180">
        <f>SUM(F7:F75)</f>
        <v>0</v>
      </c>
    </row>
    <row r="77" spans="1:6" ht="12.75" x14ac:dyDescent="0.2">
      <c r="A77" s="103"/>
      <c r="B77" s="21"/>
      <c r="C77" s="22"/>
      <c r="D77" s="126"/>
      <c r="E77" s="89"/>
    </row>
    <row r="78" spans="1:6" x14ac:dyDescent="0.25">
      <c r="A78" s="7"/>
      <c r="B78" s="7"/>
      <c r="C78" s="8"/>
      <c r="D78" s="134"/>
    </row>
    <row r="79" spans="1:6" x14ac:dyDescent="0.25">
      <c r="C79" s="8"/>
      <c r="D79" s="134"/>
    </row>
    <row r="80" spans="1:6" x14ac:dyDescent="0.25">
      <c r="A80" s="7"/>
      <c r="B80" s="7"/>
      <c r="C80" s="8"/>
      <c r="D80" s="134"/>
    </row>
    <row r="81" spans="1:6" x14ac:dyDescent="0.25">
      <c r="A81" s="7"/>
      <c r="B81" s="7"/>
      <c r="C81" s="8"/>
      <c r="D81" s="134"/>
    </row>
    <row r="82" spans="1:6" x14ac:dyDescent="0.25">
      <c r="A82" s="7"/>
      <c r="B82" s="7"/>
      <c r="C82" s="8"/>
      <c r="D82" s="134"/>
    </row>
    <row r="83" spans="1:6" s="9" customFormat="1" x14ac:dyDescent="0.25">
      <c r="A83" s="7"/>
      <c r="B83" s="7"/>
      <c r="C83" s="8"/>
      <c r="D83" s="134"/>
      <c r="E83" s="10"/>
      <c r="F83" s="153"/>
    </row>
    <row r="84" spans="1:6" s="9" customFormat="1" x14ac:dyDescent="0.25">
      <c r="A84" s="7"/>
      <c r="B84" s="7"/>
      <c r="C84" s="8"/>
      <c r="D84" s="134"/>
      <c r="E84" s="10"/>
      <c r="F84" s="153"/>
    </row>
    <row r="85" spans="1:6" s="9" customFormat="1" x14ac:dyDescent="0.25">
      <c r="A85" s="7"/>
      <c r="B85" s="7"/>
      <c r="C85" s="8"/>
      <c r="D85" s="134"/>
      <c r="E85" s="10"/>
      <c r="F85" s="153"/>
    </row>
    <row r="86" spans="1:6" s="9" customFormat="1" x14ac:dyDescent="0.25">
      <c r="A86" s="7"/>
      <c r="B86" s="7"/>
      <c r="C86" s="8"/>
      <c r="D86" s="134"/>
      <c r="E86" s="10"/>
      <c r="F86" s="153"/>
    </row>
    <row r="87" spans="1:6" s="9" customFormat="1" x14ac:dyDescent="0.25">
      <c r="A87" s="7"/>
      <c r="B87" s="7"/>
      <c r="C87" s="8"/>
      <c r="D87" s="134"/>
      <c r="E87" s="10"/>
      <c r="F87" s="153"/>
    </row>
    <row r="88" spans="1:6" s="9" customFormat="1" x14ac:dyDescent="0.25">
      <c r="A88" s="7"/>
      <c r="B88" s="7"/>
      <c r="C88" s="8"/>
      <c r="D88" s="134"/>
      <c r="E88" s="10"/>
      <c r="F88" s="153"/>
    </row>
    <row r="89" spans="1:6" s="9" customFormat="1" x14ac:dyDescent="0.25">
      <c r="A89" s="7"/>
      <c r="B89" s="7"/>
      <c r="C89" s="8"/>
      <c r="D89" s="134"/>
      <c r="E89" s="10"/>
      <c r="F89" s="153"/>
    </row>
    <row r="90" spans="1:6" s="9" customFormat="1" x14ac:dyDescent="0.25">
      <c r="A90" s="7"/>
      <c r="B90" s="7"/>
      <c r="C90" s="8"/>
      <c r="D90" s="134"/>
      <c r="E90" s="10"/>
      <c r="F90" s="153"/>
    </row>
    <row r="91" spans="1:6" s="9" customFormat="1" x14ac:dyDescent="0.25">
      <c r="A91" s="7"/>
      <c r="B91" s="7"/>
      <c r="C91" s="8"/>
      <c r="D91" s="134"/>
      <c r="E91" s="10"/>
      <c r="F91" s="153"/>
    </row>
    <row r="92" spans="1:6" s="9" customFormat="1" x14ac:dyDescent="0.25">
      <c r="A92" s="7"/>
      <c r="B92" s="7"/>
      <c r="C92" s="8"/>
      <c r="D92" s="134"/>
      <c r="E92" s="10"/>
      <c r="F92" s="153"/>
    </row>
    <row r="93" spans="1:6" s="9" customFormat="1" x14ac:dyDescent="0.25">
      <c r="A93" s="7"/>
      <c r="B93" s="7"/>
      <c r="C93" s="8"/>
      <c r="D93" s="134"/>
      <c r="E93" s="10"/>
      <c r="F93" s="153"/>
    </row>
    <row r="94" spans="1:6" s="9" customFormat="1" x14ac:dyDescent="0.25">
      <c r="A94" s="7"/>
      <c r="B94" s="7"/>
      <c r="C94" s="8"/>
      <c r="D94" s="134"/>
      <c r="E94" s="10"/>
      <c r="F94" s="153"/>
    </row>
    <row r="95" spans="1:6" s="9" customFormat="1" x14ac:dyDescent="0.25">
      <c r="A95" s="7"/>
      <c r="B95" s="7"/>
      <c r="C95" s="8"/>
      <c r="D95" s="134"/>
      <c r="E95" s="10"/>
      <c r="F95" s="153"/>
    </row>
    <row r="96" spans="1:6" s="9" customFormat="1" x14ac:dyDescent="0.25">
      <c r="A96" s="7"/>
      <c r="B96" s="7"/>
      <c r="C96" s="8"/>
      <c r="D96" s="134"/>
      <c r="E96" s="10"/>
      <c r="F96" s="153"/>
    </row>
    <row r="97" spans="1:6" s="9" customFormat="1" x14ac:dyDescent="0.25">
      <c r="A97" s="7"/>
      <c r="B97" s="7"/>
      <c r="C97" s="8"/>
      <c r="D97" s="134"/>
      <c r="E97" s="10"/>
      <c r="F97" s="153"/>
    </row>
    <row r="98" spans="1:6" s="9" customFormat="1" x14ac:dyDescent="0.25">
      <c r="A98" s="7"/>
      <c r="B98" s="7"/>
      <c r="C98" s="8"/>
      <c r="D98" s="134"/>
      <c r="E98" s="10"/>
      <c r="F98" s="153"/>
    </row>
    <row r="99" spans="1:6" s="9" customFormat="1" x14ac:dyDescent="0.25">
      <c r="A99" s="7"/>
      <c r="B99" s="7"/>
      <c r="C99" s="8"/>
      <c r="D99" s="134"/>
      <c r="E99" s="10"/>
      <c r="F99" s="153"/>
    </row>
    <row r="100" spans="1:6" s="9" customFormat="1" x14ac:dyDescent="0.25">
      <c r="A100" s="7"/>
      <c r="B100" s="7"/>
      <c r="C100" s="8"/>
      <c r="D100" s="134"/>
      <c r="E100" s="10"/>
      <c r="F100" s="153"/>
    </row>
    <row r="101" spans="1:6" s="9" customFormat="1" x14ac:dyDescent="0.25">
      <c r="A101" s="7"/>
      <c r="B101" s="7"/>
      <c r="C101" s="8"/>
      <c r="D101" s="134"/>
      <c r="E101" s="10"/>
      <c r="F101" s="153"/>
    </row>
    <row r="102" spans="1:6" s="9" customFormat="1" x14ac:dyDescent="0.25">
      <c r="A102" s="7"/>
      <c r="B102" s="7"/>
      <c r="C102" s="8"/>
      <c r="D102" s="134"/>
      <c r="E102" s="10"/>
      <c r="F102" s="153"/>
    </row>
    <row r="103" spans="1:6" s="9" customFormat="1" x14ac:dyDescent="0.25">
      <c r="A103" s="7"/>
      <c r="B103" s="7"/>
      <c r="C103" s="8"/>
      <c r="D103" s="134"/>
      <c r="E103" s="10"/>
      <c r="F103" s="153"/>
    </row>
    <row r="104" spans="1:6" s="9" customFormat="1" x14ac:dyDescent="0.25">
      <c r="A104" s="7"/>
      <c r="B104" s="7"/>
      <c r="C104" s="8"/>
      <c r="D104" s="134"/>
      <c r="E104" s="10"/>
      <c r="F104" s="153"/>
    </row>
    <row r="105" spans="1:6" s="9" customFormat="1" x14ac:dyDescent="0.25">
      <c r="A105" s="7"/>
      <c r="B105" s="7"/>
      <c r="C105" s="8"/>
      <c r="D105" s="134"/>
      <c r="E105" s="10"/>
      <c r="F105" s="153"/>
    </row>
    <row r="106" spans="1:6" s="9" customFormat="1" x14ac:dyDescent="0.25">
      <c r="A106" s="7"/>
      <c r="B106" s="7"/>
      <c r="C106" s="8"/>
      <c r="D106" s="134"/>
      <c r="E106" s="10"/>
      <c r="F106" s="153"/>
    </row>
    <row r="107" spans="1:6" s="9" customFormat="1" x14ac:dyDescent="0.25">
      <c r="A107" s="7"/>
      <c r="B107" s="7"/>
      <c r="C107" s="8"/>
      <c r="D107" s="134"/>
      <c r="E107" s="10"/>
      <c r="F107" s="153"/>
    </row>
    <row r="108" spans="1:6" s="9" customFormat="1" x14ac:dyDescent="0.25">
      <c r="A108" s="7"/>
      <c r="B108" s="7"/>
      <c r="C108" s="8"/>
      <c r="D108" s="134"/>
      <c r="E108" s="10"/>
      <c r="F108" s="153"/>
    </row>
    <row r="109" spans="1:6" s="9" customFormat="1" x14ac:dyDescent="0.25">
      <c r="A109" s="7"/>
      <c r="B109" s="7"/>
      <c r="C109" s="8"/>
      <c r="D109" s="134"/>
      <c r="E109" s="10"/>
      <c r="F109" s="153"/>
    </row>
    <row r="110" spans="1:6" s="9" customFormat="1" x14ac:dyDescent="0.25">
      <c r="A110" s="7"/>
      <c r="B110" s="7"/>
      <c r="C110" s="8"/>
      <c r="D110" s="134"/>
      <c r="E110" s="10"/>
      <c r="F110" s="153"/>
    </row>
    <row r="111" spans="1:6" s="9" customFormat="1" x14ac:dyDescent="0.25">
      <c r="A111" s="7"/>
      <c r="B111" s="7"/>
      <c r="C111" s="8"/>
      <c r="D111" s="134"/>
      <c r="E111" s="10"/>
      <c r="F111" s="153"/>
    </row>
    <row r="112" spans="1:6" s="9" customFormat="1" x14ac:dyDescent="0.25">
      <c r="A112" s="7"/>
      <c r="B112" s="7"/>
      <c r="C112" s="8"/>
      <c r="D112" s="134"/>
      <c r="E112" s="10"/>
      <c r="F112" s="153"/>
    </row>
    <row r="113" spans="1:6" s="9" customFormat="1" x14ac:dyDescent="0.25">
      <c r="A113" s="7"/>
      <c r="B113" s="7"/>
      <c r="C113" s="8"/>
      <c r="D113" s="134"/>
      <c r="E113" s="10"/>
      <c r="F113" s="153"/>
    </row>
    <row r="114" spans="1:6" s="9" customFormat="1" x14ac:dyDescent="0.25">
      <c r="A114" s="7"/>
      <c r="B114" s="7"/>
      <c r="C114" s="8"/>
      <c r="E114" s="10"/>
      <c r="F114" s="153"/>
    </row>
    <row r="115" spans="1:6" s="9" customFormat="1" x14ac:dyDescent="0.25">
      <c r="A115" s="7"/>
      <c r="B115" s="7"/>
      <c r="C115" s="8"/>
      <c r="E115" s="10"/>
      <c r="F115" s="153"/>
    </row>
    <row r="116" spans="1:6" s="9" customFormat="1" x14ac:dyDescent="0.25">
      <c r="A116" s="7"/>
      <c r="B116" s="7"/>
      <c r="C116" s="8"/>
      <c r="E116" s="10"/>
      <c r="F116" s="153"/>
    </row>
    <row r="117" spans="1:6" s="9" customFormat="1" x14ac:dyDescent="0.25">
      <c r="A117" s="7"/>
      <c r="B117" s="7"/>
      <c r="C117" s="8"/>
      <c r="E117" s="10"/>
      <c r="F117" s="153"/>
    </row>
    <row r="118" spans="1:6" s="9" customFormat="1" x14ac:dyDescent="0.25">
      <c r="A118" s="7"/>
      <c r="B118" s="7"/>
      <c r="C118" s="8"/>
      <c r="E118" s="10"/>
      <c r="F118" s="153"/>
    </row>
    <row r="119" spans="1:6" s="9" customFormat="1" x14ac:dyDescent="0.25">
      <c r="A119" s="7"/>
      <c r="B119" s="7"/>
      <c r="C119" s="8"/>
      <c r="E119" s="10"/>
      <c r="F119" s="153"/>
    </row>
    <row r="120" spans="1:6" s="9" customFormat="1" x14ac:dyDescent="0.25">
      <c r="A120" s="7"/>
      <c r="B120" s="7"/>
      <c r="C120" s="8"/>
      <c r="E120" s="10"/>
      <c r="F120" s="153"/>
    </row>
    <row r="121" spans="1:6" s="9" customFormat="1" x14ac:dyDescent="0.25">
      <c r="A121" s="7"/>
      <c r="B121" s="7"/>
      <c r="C121" s="8"/>
      <c r="E121" s="10"/>
      <c r="F121" s="153"/>
    </row>
    <row r="122" spans="1:6" s="9" customFormat="1" x14ac:dyDescent="0.25">
      <c r="A122" s="7"/>
      <c r="B122" s="7"/>
      <c r="C122" s="8"/>
      <c r="E122" s="10"/>
      <c r="F122" s="153"/>
    </row>
    <row r="123" spans="1:6" s="9" customFormat="1" x14ac:dyDescent="0.25">
      <c r="A123" s="7"/>
      <c r="B123" s="7"/>
      <c r="C123" s="8"/>
      <c r="E123" s="10"/>
      <c r="F123" s="153"/>
    </row>
    <row r="124" spans="1:6" s="9" customFormat="1" x14ac:dyDescent="0.25">
      <c r="A124" s="7"/>
      <c r="B124" s="7"/>
      <c r="C124" s="8"/>
      <c r="E124" s="10"/>
      <c r="F124" s="153"/>
    </row>
    <row r="125" spans="1:6" s="9" customFormat="1" x14ac:dyDescent="0.25">
      <c r="A125" s="7"/>
      <c r="B125" s="7"/>
      <c r="C125" s="8"/>
      <c r="E125" s="10"/>
      <c r="F125" s="153"/>
    </row>
    <row r="126" spans="1:6" s="9" customFormat="1" x14ac:dyDescent="0.25">
      <c r="A126" s="7"/>
      <c r="B126" s="7"/>
      <c r="C126" s="8"/>
      <c r="E126" s="10"/>
      <c r="F126" s="153"/>
    </row>
    <row r="127" spans="1:6" s="9" customFormat="1" x14ac:dyDescent="0.25">
      <c r="A127" s="7"/>
      <c r="B127" s="7"/>
      <c r="C127" s="8"/>
      <c r="E127" s="10"/>
      <c r="F127" s="153"/>
    </row>
    <row r="128" spans="1:6" s="9" customFormat="1" x14ac:dyDescent="0.25">
      <c r="A128" s="7"/>
      <c r="B128" s="7"/>
      <c r="C128" s="8"/>
      <c r="E128" s="10"/>
      <c r="F128" s="153"/>
    </row>
    <row r="129" spans="1:6" s="9" customFormat="1" x14ac:dyDescent="0.25">
      <c r="A129" s="7"/>
      <c r="B129" s="7"/>
      <c r="C129" s="8"/>
      <c r="E129" s="10"/>
      <c r="F129" s="153"/>
    </row>
    <row r="130" spans="1:6" s="9" customFormat="1" x14ac:dyDescent="0.25">
      <c r="A130" s="7"/>
      <c r="B130" s="7"/>
      <c r="C130" s="8"/>
      <c r="E130" s="10"/>
      <c r="F130" s="153"/>
    </row>
    <row r="131" spans="1:6" s="9" customFormat="1" x14ac:dyDescent="0.25">
      <c r="A131" s="7"/>
      <c r="B131" s="7"/>
      <c r="C131" s="8"/>
      <c r="E131" s="10"/>
      <c r="F131" s="153"/>
    </row>
    <row r="132" spans="1:6" s="9" customFormat="1" x14ac:dyDescent="0.25">
      <c r="A132" s="7"/>
      <c r="B132" s="7"/>
      <c r="C132" s="8"/>
      <c r="E132" s="10"/>
      <c r="F132" s="153"/>
    </row>
    <row r="133" spans="1:6" s="9" customFormat="1" x14ac:dyDescent="0.25">
      <c r="A133" s="7"/>
      <c r="B133" s="7"/>
      <c r="C133" s="8"/>
      <c r="E133" s="10"/>
      <c r="F133" s="153"/>
    </row>
    <row r="134" spans="1:6" s="9" customFormat="1" x14ac:dyDescent="0.25">
      <c r="A134" s="7"/>
      <c r="B134" s="7"/>
      <c r="C134" s="8"/>
      <c r="E134" s="10"/>
      <c r="F134" s="153"/>
    </row>
    <row r="135" spans="1:6" s="9" customFormat="1" x14ac:dyDescent="0.25">
      <c r="A135" s="7"/>
      <c r="B135" s="7"/>
      <c r="C135" s="8"/>
      <c r="E135" s="10"/>
      <c r="F135" s="153"/>
    </row>
    <row r="136" spans="1:6" s="9" customFormat="1" x14ac:dyDescent="0.25">
      <c r="A136" s="7"/>
      <c r="B136" s="7"/>
      <c r="C136" s="8"/>
      <c r="E136" s="10"/>
      <c r="F136" s="153"/>
    </row>
    <row r="137" spans="1:6" s="9" customFormat="1" x14ac:dyDescent="0.25">
      <c r="A137" s="7"/>
      <c r="B137" s="7"/>
      <c r="C137" s="8"/>
      <c r="E137" s="10"/>
      <c r="F137" s="153"/>
    </row>
    <row r="138" spans="1:6" s="9" customFormat="1" x14ac:dyDescent="0.25">
      <c r="A138" s="7"/>
      <c r="B138" s="7"/>
      <c r="C138" s="8"/>
      <c r="E138" s="10"/>
      <c r="F138" s="153"/>
    </row>
    <row r="139" spans="1:6" s="9" customFormat="1" x14ac:dyDescent="0.25">
      <c r="A139" s="7"/>
      <c r="B139" s="7"/>
      <c r="C139" s="8"/>
      <c r="E139" s="10"/>
      <c r="F139" s="153"/>
    </row>
    <row r="140" spans="1:6" s="9" customFormat="1" x14ac:dyDescent="0.25">
      <c r="A140" s="7"/>
      <c r="B140" s="7"/>
      <c r="C140" s="8"/>
      <c r="E140" s="10"/>
      <c r="F140" s="153"/>
    </row>
    <row r="141" spans="1:6" s="9" customFormat="1" x14ac:dyDescent="0.25">
      <c r="A141" s="7"/>
      <c r="B141" s="7"/>
      <c r="C141" s="8"/>
      <c r="E141" s="10"/>
      <c r="F141" s="153"/>
    </row>
    <row r="142" spans="1:6" s="9" customFormat="1" x14ac:dyDescent="0.25">
      <c r="A142" s="7"/>
      <c r="B142" s="7"/>
      <c r="C142" s="8"/>
      <c r="E142" s="10"/>
      <c r="F142" s="153"/>
    </row>
    <row r="143" spans="1:6" s="9" customFormat="1" x14ac:dyDescent="0.25">
      <c r="A143" s="7"/>
      <c r="B143" s="7"/>
      <c r="C143" s="8"/>
      <c r="E143" s="10"/>
      <c r="F143" s="153"/>
    </row>
    <row r="144" spans="1:6" s="9" customFormat="1" x14ac:dyDescent="0.25">
      <c r="A144" s="7"/>
      <c r="B144" s="7"/>
      <c r="C144" s="8"/>
      <c r="E144" s="10"/>
      <c r="F144" s="153"/>
    </row>
    <row r="145" spans="1:6" s="9" customFormat="1" x14ac:dyDescent="0.25">
      <c r="A145" s="7"/>
      <c r="B145" s="7"/>
      <c r="C145" s="8"/>
      <c r="E145" s="10"/>
      <c r="F145" s="153"/>
    </row>
    <row r="146" spans="1:6" s="9" customFormat="1" x14ac:dyDescent="0.25">
      <c r="A146" s="7"/>
      <c r="B146" s="7"/>
      <c r="C146" s="8"/>
      <c r="E146" s="10"/>
      <c r="F146" s="153"/>
    </row>
    <row r="147" spans="1:6" s="9" customFormat="1" x14ac:dyDescent="0.25">
      <c r="A147" s="7"/>
      <c r="B147" s="7"/>
      <c r="C147" s="8"/>
      <c r="E147" s="10"/>
      <c r="F147" s="153"/>
    </row>
    <row r="148" spans="1:6" s="9" customFormat="1" x14ac:dyDescent="0.25">
      <c r="A148" s="7"/>
      <c r="B148" s="7"/>
      <c r="C148" s="8"/>
      <c r="E148" s="10"/>
      <c r="F148" s="153"/>
    </row>
    <row r="149" spans="1:6" s="9" customFormat="1" x14ac:dyDescent="0.25">
      <c r="A149" s="7"/>
      <c r="B149" s="7"/>
      <c r="C149" s="8"/>
      <c r="E149" s="10"/>
      <c r="F149" s="153"/>
    </row>
    <row r="150" spans="1:6" s="9" customFormat="1" x14ac:dyDescent="0.25">
      <c r="A150" s="7"/>
      <c r="B150" s="7"/>
      <c r="C150" s="8"/>
      <c r="E150" s="10"/>
      <c r="F150" s="153"/>
    </row>
    <row r="151" spans="1:6" s="9" customFormat="1" x14ac:dyDescent="0.25">
      <c r="A151" s="7"/>
      <c r="B151" s="7"/>
      <c r="C151" s="8"/>
      <c r="E151" s="10"/>
      <c r="F151" s="153"/>
    </row>
    <row r="152" spans="1:6" s="9" customFormat="1" x14ac:dyDescent="0.25">
      <c r="A152" s="7"/>
      <c r="B152" s="7"/>
      <c r="C152" s="8"/>
      <c r="E152" s="10"/>
      <c r="F152" s="153"/>
    </row>
    <row r="153" spans="1:6" s="9" customFormat="1" x14ac:dyDescent="0.25">
      <c r="A153" s="7"/>
      <c r="B153" s="7"/>
      <c r="C153" s="8"/>
      <c r="E153" s="10"/>
      <c r="F153" s="153"/>
    </row>
    <row r="154" spans="1:6" s="9" customFormat="1" x14ac:dyDescent="0.25">
      <c r="A154" s="7"/>
      <c r="B154" s="7"/>
      <c r="C154" s="8"/>
      <c r="E154" s="10"/>
      <c r="F154" s="153"/>
    </row>
    <row r="155" spans="1:6" s="9" customFormat="1" x14ac:dyDescent="0.25">
      <c r="A155" s="7"/>
      <c r="B155" s="7"/>
      <c r="C155" s="8"/>
      <c r="E155" s="10"/>
      <c r="F155" s="153"/>
    </row>
    <row r="156" spans="1:6" s="9" customFormat="1" x14ac:dyDescent="0.25">
      <c r="A156" s="7"/>
      <c r="B156" s="7"/>
      <c r="C156" s="8"/>
      <c r="E156" s="10"/>
      <c r="F156" s="153"/>
    </row>
    <row r="157" spans="1:6" s="9" customFormat="1" x14ac:dyDescent="0.25">
      <c r="A157" s="7"/>
      <c r="B157" s="7"/>
      <c r="C157" s="8"/>
      <c r="E157" s="10"/>
      <c r="F157" s="153"/>
    </row>
    <row r="158" spans="1:6" s="9" customFormat="1" x14ac:dyDescent="0.25">
      <c r="A158" s="7"/>
      <c r="B158" s="7"/>
      <c r="C158" s="8"/>
      <c r="E158" s="10"/>
      <c r="F158" s="153"/>
    </row>
    <row r="159" spans="1:6" s="9" customFormat="1" x14ac:dyDescent="0.25">
      <c r="A159" s="7"/>
      <c r="B159" s="7"/>
      <c r="C159" s="8"/>
      <c r="E159" s="10"/>
      <c r="F159" s="153"/>
    </row>
    <row r="160" spans="1:6" s="9" customFormat="1" x14ac:dyDescent="0.25">
      <c r="A160" s="7"/>
      <c r="B160" s="7"/>
      <c r="C160" s="8"/>
      <c r="E160" s="10"/>
      <c r="F160" s="153"/>
    </row>
    <row r="161" spans="1:6" s="9" customFormat="1" x14ac:dyDescent="0.25">
      <c r="A161" s="7"/>
      <c r="B161" s="7"/>
      <c r="C161" s="8"/>
      <c r="E161" s="10"/>
      <c r="F161" s="153"/>
    </row>
    <row r="162" spans="1:6" s="9" customFormat="1" x14ac:dyDescent="0.25">
      <c r="A162" s="7"/>
      <c r="B162" s="7"/>
      <c r="C162" s="8"/>
      <c r="E162" s="10"/>
      <c r="F162" s="153"/>
    </row>
    <row r="163" spans="1:6" s="9" customFormat="1" x14ac:dyDescent="0.25">
      <c r="A163" s="7"/>
      <c r="B163" s="7"/>
      <c r="C163" s="8"/>
      <c r="E163" s="10"/>
      <c r="F163" s="153"/>
    </row>
    <row r="164" spans="1:6" s="9" customFormat="1" x14ac:dyDescent="0.25">
      <c r="A164" s="7"/>
      <c r="B164" s="7"/>
      <c r="C164" s="8"/>
      <c r="E164" s="10"/>
      <c r="F164" s="153"/>
    </row>
    <row r="165" spans="1:6" s="9" customFormat="1" x14ac:dyDescent="0.25">
      <c r="A165" s="7"/>
      <c r="B165" s="7"/>
      <c r="C165" s="8"/>
      <c r="E165" s="10"/>
      <c r="F165" s="153"/>
    </row>
    <row r="166" spans="1:6" s="9" customFormat="1" x14ac:dyDescent="0.25">
      <c r="A166" s="7"/>
      <c r="B166" s="7"/>
      <c r="C166" s="8"/>
      <c r="E166" s="10"/>
      <c r="F166" s="153"/>
    </row>
    <row r="167" spans="1:6" s="9" customFormat="1" x14ac:dyDescent="0.25">
      <c r="A167" s="7"/>
      <c r="B167" s="7"/>
      <c r="C167" s="8"/>
      <c r="E167" s="10"/>
      <c r="F167" s="153"/>
    </row>
    <row r="168" spans="1:6" s="9" customFormat="1" x14ac:dyDescent="0.25">
      <c r="A168" s="7"/>
      <c r="B168" s="7"/>
      <c r="C168" s="8"/>
      <c r="E168" s="10"/>
      <c r="F168" s="153"/>
    </row>
    <row r="169" spans="1:6" s="9" customFormat="1" x14ac:dyDescent="0.25">
      <c r="A169" s="7"/>
      <c r="B169" s="7"/>
      <c r="C169" s="8"/>
      <c r="E169" s="10"/>
      <c r="F169" s="153"/>
    </row>
    <row r="170" spans="1:6" s="9" customFormat="1" x14ac:dyDescent="0.25">
      <c r="A170" s="7"/>
      <c r="B170" s="7"/>
      <c r="C170" s="8"/>
      <c r="E170" s="10"/>
      <c r="F170" s="153"/>
    </row>
    <row r="171" spans="1:6" s="9" customFormat="1" x14ac:dyDescent="0.25">
      <c r="A171" s="7"/>
      <c r="B171" s="7"/>
      <c r="C171" s="8"/>
      <c r="E171" s="10"/>
      <c r="F171" s="153"/>
    </row>
    <row r="172" spans="1:6" s="9" customFormat="1" x14ac:dyDescent="0.25">
      <c r="A172" s="7"/>
      <c r="B172" s="7"/>
      <c r="C172" s="8"/>
      <c r="E172" s="10"/>
      <c r="F172" s="153"/>
    </row>
    <row r="173" spans="1:6" s="9" customFormat="1" x14ac:dyDescent="0.25">
      <c r="A173" s="7"/>
      <c r="B173" s="7"/>
      <c r="C173" s="8"/>
      <c r="E173" s="10"/>
      <c r="F173" s="153"/>
    </row>
    <row r="174" spans="1:6" s="9" customFormat="1" x14ac:dyDescent="0.25">
      <c r="A174" s="7"/>
      <c r="B174" s="7"/>
      <c r="C174" s="8"/>
      <c r="E174" s="10"/>
      <c r="F174" s="153"/>
    </row>
    <row r="175" spans="1:6" s="9" customFormat="1" x14ac:dyDescent="0.25">
      <c r="A175" s="7"/>
      <c r="B175" s="7"/>
      <c r="C175" s="8"/>
      <c r="E175" s="10"/>
      <c r="F175" s="153"/>
    </row>
    <row r="176" spans="1:6" s="9" customFormat="1" x14ac:dyDescent="0.25">
      <c r="A176" s="7"/>
      <c r="B176" s="7"/>
      <c r="C176" s="8"/>
      <c r="E176" s="10"/>
      <c r="F176" s="153"/>
    </row>
    <row r="177" spans="1:6" s="9" customFormat="1" x14ac:dyDescent="0.25">
      <c r="A177" s="7"/>
      <c r="B177" s="7"/>
      <c r="C177" s="8"/>
      <c r="E177" s="10"/>
      <c r="F177" s="153"/>
    </row>
    <row r="178" spans="1:6" s="9" customFormat="1" x14ac:dyDescent="0.25">
      <c r="A178" s="7"/>
      <c r="B178" s="7"/>
      <c r="C178" s="8"/>
      <c r="E178" s="10"/>
      <c r="F178" s="153"/>
    </row>
    <row r="179" spans="1:6" s="9" customFormat="1" x14ac:dyDescent="0.25">
      <c r="A179" s="7"/>
      <c r="B179" s="7"/>
      <c r="C179" s="8"/>
      <c r="E179" s="10"/>
      <c r="F179" s="153"/>
    </row>
    <row r="180" spans="1:6" s="9" customFormat="1" x14ac:dyDescent="0.25">
      <c r="A180" s="7"/>
      <c r="B180" s="7"/>
      <c r="C180" s="8"/>
      <c r="E180" s="10"/>
      <c r="F180" s="153"/>
    </row>
    <row r="181" spans="1:6" s="9" customFormat="1" x14ac:dyDescent="0.25">
      <c r="A181" s="7"/>
      <c r="B181" s="7"/>
      <c r="C181" s="8"/>
      <c r="E181" s="10"/>
      <c r="F181" s="153"/>
    </row>
    <row r="182" spans="1:6" s="9" customFormat="1" x14ac:dyDescent="0.25">
      <c r="A182" s="7"/>
      <c r="B182" s="7"/>
      <c r="C182" s="8"/>
      <c r="E182" s="10"/>
      <c r="F182" s="153"/>
    </row>
    <row r="183" spans="1:6" s="9" customFormat="1" x14ac:dyDescent="0.25">
      <c r="A183" s="7"/>
      <c r="B183" s="7"/>
      <c r="C183" s="8"/>
      <c r="E183" s="10"/>
      <c r="F183" s="153"/>
    </row>
    <row r="184" spans="1:6" s="9" customFormat="1" x14ac:dyDescent="0.25">
      <c r="A184" s="7"/>
      <c r="B184" s="7"/>
      <c r="C184" s="8"/>
      <c r="E184" s="10"/>
      <c r="F184" s="153"/>
    </row>
    <row r="185" spans="1:6" s="9" customFormat="1" x14ac:dyDescent="0.25">
      <c r="A185" s="7"/>
      <c r="B185" s="7"/>
      <c r="C185" s="8"/>
      <c r="E185" s="10"/>
      <c r="F185" s="153"/>
    </row>
    <row r="186" spans="1:6" s="9" customFormat="1" x14ac:dyDescent="0.25">
      <c r="A186" s="7"/>
      <c r="B186" s="7"/>
      <c r="C186" s="8"/>
      <c r="E186" s="10"/>
      <c r="F186" s="153"/>
    </row>
    <row r="187" spans="1:6" s="9" customFormat="1" x14ac:dyDescent="0.25">
      <c r="A187" s="7"/>
      <c r="B187" s="7"/>
      <c r="C187" s="8"/>
      <c r="E187" s="10"/>
      <c r="F187" s="153"/>
    </row>
    <row r="188" spans="1:6" s="9" customFormat="1" x14ac:dyDescent="0.25">
      <c r="A188" s="7"/>
      <c r="B188" s="7"/>
      <c r="C188" s="8"/>
      <c r="E188" s="10"/>
      <c r="F188" s="153"/>
    </row>
    <row r="189" spans="1:6" s="9" customFormat="1" x14ac:dyDescent="0.25">
      <c r="A189" s="7"/>
      <c r="B189" s="7"/>
      <c r="C189" s="8"/>
      <c r="E189" s="10"/>
      <c r="F189" s="153"/>
    </row>
    <row r="190" spans="1:6" s="9" customFormat="1" x14ac:dyDescent="0.25">
      <c r="A190" s="7"/>
      <c r="B190" s="7"/>
      <c r="C190" s="8"/>
      <c r="E190" s="10"/>
      <c r="F190" s="153"/>
    </row>
    <row r="191" spans="1:6" s="9" customFormat="1" x14ac:dyDescent="0.25">
      <c r="A191" s="7"/>
      <c r="B191" s="7"/>
      <c r="C191" s="8"/>
      <c r="E191" s="10"/>
      <c r="F191" s="153"/>
    </row>
    <row r="192" spans="1:6" s="9" customFormat="1" x14ac:dyDescent="0.25">
      <c r="A192" s="7"/>
      <c r="B192" s="7"/>
      <c r="C192" s="8"/>
      <c r="E192" s="10"/>
      <c r="F192" s="153"/>
    </row>
    <row r="193" spans="1:6" s="9" customFormat="1" x14ac:dyDescent="0.25">
      <c r="A193" s="7"/>
      <c r="B193" s="7"/>
      <c r="C193" s="8"/>
      <c r="E193" s="10"/>
      <c r="F193" s="153"/>
    </row>
    <row r="194" spans="1:6" s="9" customFormat="1" x14ac:dyDescent="0.25">
      <c r="A194" s="7"/>
      <c r="B194" s="7"/>
      <c r="C194" s="8"/>
      <c r="E194" s="10"/>
      <c r="F194" s="153"/>
    </row>
    <row r="195" spans="1:6" s="9" customFormat="1" x14ac:dyDescent="0.25">
      <c r="A195" s="7"/>
      <c r="B195" s="7"/>
      <c r="C195" s="8"/>
      <c r="E195" s="10"/>
      <c r="F195" s="153"/>
    </row>
    <row r="196" spans="1:6" s="9" customFormat="1" x14ac:dyDescent="0.25">
      <c r="A196" s="7"/>
      <c r="B196" s="7"/>
      <c r="C196" s="8"/>
      <c r="E196" s="10"/>
      <c r="F196" s="153"/>
    </row>
    <row r="197" spans="1:6" s="9" customFormat="1" x14ac:dyDescent="0.25">
      <c r="A197" s="7"/>
      <c r="B197" s="7"/>
      <c r="C197" s="8"/>
      <c r="E197" s="10"/>
      <c r="F197" s="153"/>
    </row>
    <row r="198" spans="1:6" s="9" customFormat="1" x14ac:dyDescent="0.25">
      <c r="A198" s="7"/>
      <c r="B198" s="7"/>
      <c r="C198" s="8"/>
      <c r="E198" s="10"/>
      <c r="F198" s="153"/>
    </row>
    <row r="199" spans="1:6" s="9" customFormat="1" x14ac:dyDescent="0.25">
      <c r="A199" s="7"/>
      <c r="B199" s="7"/>
      <c r="C199" s="8"/>
      <c r="E199" s="10"/>
      <c r="F199" s="153"/>
    </row>
    <row r="200" spans="1:6" s="9" customFormat="1" x14ac:dyDescent="0.25">
      <c r="A200" s="7"/>
      <c r="B200" s="7"/>
      <c r="C200" s="8"/>
      <c r="E200" s="10"/>
      <c r="F200" s="153"/>
    </row>
    <row r="201" spans="1:6" s="9" customFormat="1" x14ac:dyDescent="0.25">
      <c r="A201" s="7"/>
      <c r="B201" s="7"/>
      <c r="C201" s="8"/>
      <c r="E201" s="10"/>
      <c r="F201" s="153"/>
    </row>
    <row r="202" spans="1:6" s="9" customFormat="1" x14ac:dyDescent="0.25">
      <c r="A202" s="7"/>
      <c r="B202" s="7"/>
      <c r="C202" s="8"/>
      <c r="E202" s="10"/>
      <c r="F202" s="153"/>
    </row>
    <row r="203" spans="1:6" s="9" customFormat="1" x14ac:dyDescent="0.25">
      <c r="A203" s="7"/>
      <c r="B203" s="7"/>
      <c r="C203" s="8"/>
      <c r="E203" s="10"/>
      <c r="F203" s="153"/>
    </row>
    <row r="204" spans="1:6" s="9" customFormat="1" x14ac:dyDescent="0.25">
      <c r="A204" s="7"/>
      <c r="B204" s="7"/>
      <c r="C204" s="8"/>
      <c r="E204" s="10"/>
      <c r="F204" s="153"/>
    </row>
    <row r="205" spans="1:6" s="9" customFormat="1" x14ac:dyDescent="0.25">
      <c r="A205" s="7"/>
      <c r="B205" s="7"/>
      <c r="C205" s="8"/>
      <c r="E205" s="10"/>
      <c r="F205" s="153"/>
    </row>
    <row r="206" spans="1:6" s="9" customFormat="1" x14ac:dyDescent="0.25">
      <c r="A206" s="7"/>
      <c r="B206" s="7"/>
      <c r="C206" s="8"/>
      <c r="E206" s="10"/>
      <c r="F206" s="153"/>
    </row>
    <row r="207" spans="1:6" s="9" customFormat="1" x14ac:dyDescent="0.25">
      <c r="A207" s="7"/>
      <c r="B207" s="7"/>
      <c r="C207" s="8"/>
      <c r="E207" s="10"/>
      <c r="F207" s="153"/>
    </row>
    <row r="208" spans="1:6" s="9" customFormat="1" x14ac:dyDescent="0.25">
      <c r="A208" s="7"/>
      <c r="B208" s="7"/>
      <c r="C208" s="8"/>
      <c r="E208" s="10"/>
      <c r="F208" s="153"/>
    </row>
    <row r="209" spans="1:6" s="9" customFormat="1" x14ac:dyDescent="0.25">
      <c r="A209" s="7"/>
      <c r="B209" s="7"/>
      <c r="C209" s="8"/>
      <c r="E209" s="10"/>
      <c r="F209" s="153"/>
    </row>
    <row r="210" spans="1:6" s="9" customFormat="1" x14ac:dyDescent="0.25">
      <c r="A210" s="7"/>
      <c r="B210" s="7"/>
      <c r="C210" s="8"/>
      <c r="E210" s="10"/>
      <c r="F210" s="153"/>
    </row>
    <row r="211" spans="1:6" s="9" customFormat="1" x14ac:dyDescent="0.25">
      <c r="A211" s="7"/>
      <c r="B211" s="7"/>
      <c r="C211" s="8"/>
      <c r="E211" s="10"/>
      <c r="F211" s="153"/>
    </row>
    <row r="212" spans="1:6" s="9" customFormat="1" x14ac:dyDescent="0.25">
      <c r="A212" s="7"/>
      <c r="B212" s="7"/>
      <c r="C212" s="8"/>
      <c r="E212" s="10"/>
      <c r="F212" s="153"/>
    </row>
    <row r="213" spans="1:6" s="9" customFormat="1" x14ac:dyDescent="0.25">
      <c r="A213" s="7"/>
      <c r="B213" s="7"/>
      <c r="C213" s="8"/>
      <c r="E213" s="10"/>
      <c r="F213" s="153"/>
    </row>
    <row r="214" spans="1:6" s="9" customFormat="1" x14ac:dyDescent="0.25">
      <c r="A214" s="7"/>
      <c r="B214" s="7"/>
      <c r="C214" s="8"/>
      <c r="E214" s="10"/>
      <c r="F214" s="153"/>
    </row>
    <row r="215" spans="1:6" s="9" customFormat="1" x14ac:dyDescent="0.25">
      <c r="A215" s="7"/>
      <c r="B215" s="7"/>
      <c r="C215" s="8"/>
      <c r="E215" s="10"/>
      <c r="F215" s="153"/>
    </row>
    <row r="216" spans="1:6" s="9" customFormat="1" x14ac:dyDescent="0.25">
      <c r="A216" s="7"/>
      <c r="B216" s="7"/>
      <c r="C216" s="8"/>
      <c r="E216" s="10"/>
      <c r="F216" s="153"/>
    </row>
    <row r="217" spans="1:6" s="9" customFormat="1" x14ac:dyDescent="0.25">
      <c r="A217" s="7"/>
      <c r="B217" s="7"/>
      <c r="C217" s="8"/>
      <c r="E217" s="10"/>
      <c r="F217" s="153"/>
    </row>
    <row r="218" spans="1:6" s="9" customFormat="1" x14ac:dyDescent="0.25">
      <c r="A218" s="7"/>
      <c r="B218" s="7"/>
      <c r="C218" s="8"/>
      <c r="E218" s="10"/>
      <c r="F218" s="153"/>
    </row>
    <row r="219" spans="1:6" s="9" customFormat="1" x14ac:dyDescent="0.25">
      <c r="A219" s="7"/>
      <c r="B219" s="7"/>
      <c r="C219" s="8"/>
      <c r="E219" s="10"/>
      <c r="F219" s="153"/>
    </row>
    <row r="220" spans="1:6" s="9" customFormat="1" x14ac:dyDescent="0.25">
      <c r="A220" s="7"/>
      <c r="B220" s="7"/>
      <c r="C220" s="8"/>
      <c r="E220" s="10"/>
      <c r="F220" s="153"/>
    </row>
    <row r="221" spans="1:6" s="9" customFormat="1" x14ac:dyDescent="0.25">
      <c r="A221" s="7"/>
      <c r="B221" s="7"/>
      <c r="C221" s="8"/>
      <c r="E221" s="10"/>
      <c r="F221" s="153"/>
    </row>
    <row r="222" spans="1:6" s="9" customFormat="1" x14ac:dyDescent="0.25">
      <c r="A222" s="7"/>
      <c r="B222" s="7"/>
      <c r="C222" s="8"/>
      <c r="E222" s="10"/>
      <c r="F222" s="153"/>
    </row>
    <row r="223" spans="1:6" s="9" customFormat="1" x14ac:dyDescent="0.25">
      <c r="A223" s="7"/>
      <c r="B223" s="7"/>
      <c r="C223" s="8"/>
      <c r="E223" s="10"/>
      <c r="F223" s="153"/>
    </row>
    <row r="224" spans="1:6" s="9" customFormat="1" x14ac:dyDescent="0.25">
      <c r="A224" s="7"/>
      <c r="B224" s="7"/>
      <c r="C224" s="8"/>
      <c r="E224" s="10"/>
      <c r="F224" s="153"/>
    </row>
    <row r="225" spans="1:6" s="9" customFormat="1" x14ac:dyDescent="0.25">
      <c r="A225" s="7"/>
      <c r="B225" s="7"/>
      <c r="C225" s="8"/>
      <c r="E225" s="10"/>
      <c r="F225" s="153"/>
    </row>
    <row r="226" spans="1:6" s="9" customFormat="1" x14ac:dyDescent="0.25">
      <c r="A226" s="7"/>
      <c r="B226" s="7"/>
      <c r="C226" s="8"/>
      <c r="E226" s="10"/>
      <c r="F226" s="153"/>
    </row>
    <row r="227" spans="1:6" s="9" customFormat="1" x14ac:dyDescent="0.25">
      <c r="A227" s="7"/>
      <c r="B227" s="7"/>
      <c r="C227" s="8"/>
      <c r="E227" s="10"/>
      <c r="F227" s="153"/>
    </row>
    <row r="228" spans="1:6" s="9" customFormat="1" x14ac:dyDescent="0.25">
      <c r="A228" s="7"/>
      <c r="B228" s="7"/>
      <c r="C228" s="8"/>
      <c r="E228" s="10"/>
      <c r="F228" s="153"/>
    </row>
    <row r="229" spans="1:6" s="9" customFormat="1" x14ac:dyDescent="0.25">
      <c r="A229" s="7"/>
      <c r="B229" s="7"/>
      <c r="C229" s="8"/>
      <c r="E229" s="10"/>
      <c r="F229" s="153"/>
    </row>
    <row r="230" spans="1:6" s="9" customFormat="1" x14ac:dyDescent="0.25">
      <c r="A230" s="7"/>
      <c r="B230" s="7"/>
      <c r="C230" s="8"/>
      <c r="E230" s="10"/>
      <c r="F230" s="153"/>
    </row>
    <row r="231" spans="1:6" s="9" customFormat="1" x14ac:dyDescent="0.25">
      <c r="A231" s="7"/>
      <c r="B231" s="7"/>
      <c r="C231" s="8"/>
      <c r="E231" s="10"/>
      <c r="F231" s="153"/>
    </row>
    <row r="232" spans="1:6" s="9" customFormat="1" x14ac:dyDescent="0.25">
      <c r="A232" s="7"/>
      <c r="B232" s="7"/>
      <c r="C232" s="8"/>
      <c r="E232" s="10"/>
      <c r="F232" s="153"/>
    </row>
    <row r="233" spans="1:6" s="9" customFormat="1" x14ac:dyDescent="0.25">
      <c r="A233" s="7"/>
      <c r="B233" s="7"/>
      <c r="C233" s="8"/>
      <c r="E233" s="10"/>
      <c r="F233" s="153"/>
    </row>
    <row r="234" spans="1:6" s="9" customFormat="1" x14ac:dyDescent="0.25">
      <c r="A234" s="7"/>
      <c r="B234" s="7"/>
      <c r="C234" s="8"/>
      <c r="E234" s="10"/>
      <c r="F234" s="153"/>
    </row>
    <row r="235" spans="1:6" s="9" customFormat="1" x14ac:dyDescent="0.25">
      <c r="A235" s="7"/>
      <c r="B235" s="7"/>
      <c r="C235" s="8"/>
      <c r="E235" s="10"/>
      <c r="F235" s="153"/>
    </row>
    <row r="236" spans="1:6" s="9" customFormat="1" x14ac:dyDescent="0.25">
      <c r="A236" s="7"/>
      <c r="B236" s="7"/>
      <c r="C236" s="8"/>
      <c r="E236" s="10"/>
      <c r="F236" s="153"/>
    </row>
    <row r="237" spans="1:6" s="9" customFormat="1" x14ac:dyDescent="0.25">
      <c r="A237" s="7"/>
      <c r="B237" s="7"/>
      <c r="C237" s="8"/>
      <c r="E237" s="10"/>
      <c r="F237" s="153"/>
    </row>
    <row r="238" spans="1:6" s="9" customFormat="1" x14ac:dyDescent="0.25">
      <c r="A238" s="7"/>
      <c r="B238" s="7"/>
      <c r="C238" s="8"/>
      <c r="E238" s="10"/>
      <c r="F238" s="153"/>
    </row>
    <row r="239" spans="1:6" s="9" customFormat="1" x14ac:dyDescent="0.25">
      <c r="A239" s="7"/>
      <c r="B239" s="7"/>
      <c r="C239" s="8"/>
      <c r="E239" s="10"/>
      <c r="F239" s="153"/>
    </row>
    <row r="240" spans="1:6" s="9" customFormat="1" x14ac:dyDescent="0.25">
      <c r="A240" s="7"/>
      <c r="B240" s="7"/>
      <c r="C240" s="8"/>
      <c r="E240" s="10"/>
      <c r="F240" s="153"/>
    </row>
    <row r="241" spans="1:6" s="9" customFormat="1" x14ac:dyDescent="0.25">
      <c r="A241" s="7"/>
      <c r="B241" s="7"/>
      <c r="C241" s="8"/>
      <c r="E241" s="10"/>
      <c r="F241" s="153"/>
    </row>
    <row r="242" spans="1:6" s="9" customFormat="1" x14ac:dyDescent="0.25">
      <c r="A242" s="7"/>
      <c r="B242" s="7"/>
      <c r="C242" s="8"/>
      <c r="E242" s="10"/>
      <c r="F242" s="153"/>
    </row>
    <row r="243" spans="1:6" s="9" customFormat="1" x14ac:dyDescent="0.25">
      <c r="A243" s="7"/>
      <c r="B243" s="7"/>
      <c r="C243" s="8"/>
      <c r="E243" s="10"/>
      <c r="F243" s="153"/>
    </row>
    <row r="244" spans="1:6" s="9" customFormat="1" x14ac:dyDescent="0.25">
      <c r="A244" s="7"/>
      <c r="B244" s="7"/>
      <c r="C244" s="8"/>
      <c r="E244" s="10"/>
      <c r="F244" s="153"/>
    </row>
    <row r="245" spans="1:6" s="9" customFormat="1" x14ac:dyDescent="0.25">
      <c r="A245" s="7"/>
      <c r="B245" s="7"/>
      <c r="C245" s="8"/>
      <c r="E245" s="10"/>
      <c r="F245" s="153"/>
    </row>
    <row r="246" spans="1:6" s="9" customFormat="1" x14ac:dyDescent="0.25">
      <c r="A246" s="7"/>
      <c r="B246" s="7"/>
      <c r="C246" s="8"/>
      <c r="E246" s="10"/>
      <c r="F246" s="153"/>
    </row>
    <row r="247" spans="1:6" s="9" customFormat="1" x14ac:dyDescent="0.25">
      <c r="A247" s="7"/>
      <c r="B247" s="7"/>
      <c r="C247" s="8"/>
      <c r="E247" s="10"/>
      <c r="F247" s="153"/>
    </row>
    <row r="248" spans="1:6" s="9" customFormat="1" x14ac:dyDescent="0.25">
      <c r="A248" s="7"/>
      <c r="B248" s="7"/>
      <c r="C248" s="8"/>
      <c r="E248" s="10"/>
      <c r="F248" s="153"/>
    </row>
    <row r="249" spans="1:6" s="9" customFormat="1" x14ac:dyDescent="0.25">
      <c r="A249" s="7"/>
      <c r="B249" s="7"/>
      <c r="C249" s="8"/>
      <c r="E249" s="10"/>
      <c r="F249" s="153"/>
    </row>
    <row r="250" spans="1:6" s="9" customFormat="1" x14ac:dyDescent="0.25">
      <c r="A250" s="7"/>
      <c r="B250" s="7"/>
      <c r="C250" s="8"/>
      <c r="E250" s="10"/>
      <c r="F250" s="153"/>
    </row>
    <row r="251" spans="1:6" s="9" customFormat="1" x14ac:dyDescent="0.25">
      <c r="A251" s="7"/>
      <c r="B251" s="7"/>
      <c r="C251" s="8"/>
      <c r="E251" s="10"/>
      <c r="F251" s="153"/>
    </row>
    <row r="252" spans="1:6" s="9" customFormat="1" x14ac:dyDescent="0.25">
      <c r="A252" s="7"/>
      <c r="B252" s="7"/>
      <c r="C252" s="8"/>
      <c r="E252" s="10"/>
      <c r="F252" s="153"/>
    </row>
    <row r="253" spans="1:6" s="9" customFormat="1" x14ac:dyDescent="0.25">
      <c r="A253" s="7"/>
      <c r="B253" s="7"/>
      <c r="C253" s="8"/>
      <c r="E253" s="10"/>
      <c r="F253" s="153"/>
    </row>
    <row r="254" spans="1:6" s="9" customFormat="1" x14ac:dyDescent="0.25">
      <c r="A254" s="7"/>
      <c r="B254" s="7"/>
      <c r="C254" s="11"/>
      <c r="E254" s="10"/>
      <c r="F254" s="153"/>
    </row>
    <row r="331" spans="1:5" x14ac:dyDescent="0.25">
      <c r="A331" s="12"/>
      <c r="B331" s="13"/>
      <c r="C331" s="4"/>
      <c r="D331" s="5"/>
      <c r="E331" s="6"/>
    </row>
    <row r="332" spans="1:5" x14ac:dyDescent="0.25">
      <c r="A332" s="12"/>
      <c r="B332" s="13"/>
      <c r="C332" s="2"/>
    </row>
    <row r="499" spans="1:6" s="9" customFormat="1" x14ac:dyDescent="0.25">
      <c r="A499" s="10"/>
      <c r="B499" s="10"/>
      <c r="C499" s="8"/>
      <c r="E499" s="10"/>
      <c r="F499" s="153"/>
    </row>
  </sheetData>
  <pageMargins left="0.70866141732283472" right="0.70866141732283472" top="0.74803149606299213" bottom="0.74803149606299213" header="0.31496062992125984" footer="0.31496062992125984"/>
  <pageSetup paperSize="9" scale="98" orientation="portrait" r:id="rId1"/>
  <rowBreaks count="1" manualBreakCount="1">
    <brk id="2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88FC-67D7-4718-AB94-33156F1F860D}">
  <dimension ref="A1:F500"/>
  <sheetViews>
    <sheetView showZeros="0" view="pageBreakPreview" topLeftCell="A81" zoomScale="115" zoomScaleNormal="100" zoomScaleSheetLayoutView="115" workbookViewId="0">
      <selection activeCell="K28" sqref="K28"/>
    </sheetView>
  </sheetViews>
  <sheetFormatPr defaultRowHeight="15.75" x14ac:dyDescent="0.25"/>
  <cols>
    <col min="1" max="1" width="7.85546875" style="10" customWidth="1"/>
    <col min="2" max="2" width="42.5703125" style="10" customWidth="1"/>
    <col min="3" max="3" width="8.5703125" style="11" customWidth="1"/>
    <col min="4" max="4" width="8.5703125" style="170" customWidth="1"/>
    <col min="5" max="5" width="8.5703125" style="10" customWidth="1"/>
    <col min="6" max="6" width="10.140625" style="152" bestFit="1" customWidth="1"/>
  </cols>
  <sheetData>
    <row r="1" spans="1:6" s="179" customFormat="1" ht="39.950000000000003" customHeight="1" thickBot="1" x14ac:dyDescent="0.25">
      <c r="A1" s="173" t="s">
        <v>232</v>
      </c>
      <c r="B1" s="174" t="s">
        <v>233</v>
      </c>
      <c r="C1" s="175" t="s">
        <v>234</v>
      </c>
      <c r="D1" s="176" t="s">
        <v>235</v>
      </c>
      <c r="E1" s="177" t="s">
        <v>236</v>
      </c>
      <c r="F1" s="178" t="s">
        <v>237</v>
      </c>
    </row>
    <row r="2" spans="1:6" ht="31.5" x14ac:dyDescent="0.2">
      <c r="A2" s="78">
        <v>7</v>
      </c>
      <c r="B2" s="79" t="s">
        <v>199</v>
      </c>
      <c r="C2" s="80"/>
      <c r="D2" s="82"/>
      <c r="E2" s="82"/>
      <c r="F2" s="154"/>
    </row>
    <row r="3" spans="1:6" x14ac:dyDescent="0.2">
      <c r="A3" s="115"/>
      <c r="B3" s="75"/>
      <c r="C3" s="1"/>
      <c r="D3" s="168"/>
      <c r="E3" s="84"/>
    </row>
    <row r="4" spans="1:6" x14ac:dyDescent="0.2">
      <c r="A4" s="115"/>
      <c r="B4" s="21" t="s">
        <v>8</v>
      </c>
      <c r="C4" s="1"/>
      <c r="D4" s="168"/>
      <c r="E4" s="76"/>
    </row>
    <row r="5" spans="1:6" ht="51" x14ac:dyDescent="0.2">
      <c r="A5" s="115"/>
      <c r="B5" s="21" t="s">
        <v>19</v>
      </c>
      <c r="C5" s="1"/>
      <c r="D5" s="168"/>
      <c r="E5" s="76"/>
    </row>
    <row r="6" spans="1:6" x14ac:dyDescent="0.2">
      <c r="A6" s="115"/>
      <c r="B6" s="21"/>
      <c r="C6" s="1"/>
      <c r="D6" s="168"/>
      <c r="E6" s="76"/>
    </row>
    <row r="7" spans="1:6" ht="63.75" x14ac:dyDescent="0.2">
      <c r="A7" s="91" t="s">
        <v>0</v>
      </c>
      <c r="B7" s="86" t="s">
        <v>20</v>
      </c>
      <c r="C7" s="87"/>
      <c r="D7" s="169"/>
      <c r="E7" s="89"/>
    </row>
    <row r="8" spans="1:6" ht="25.5" x14ac:dyDescent="0.2">
      <c r="A8" s="91" t="s">
        <v>18</v>
      </c>
      <c r="B8" s="86" t="s">
        <v>21</v>
      </c>
      <c r="C8" s="92" t="s">
        <v>22</v>
      </c>
      <c r="D8" s="169">
        <v>1</v>
      </c>
      <c r="E8" s="89"/>
      <c r="F8" s="152">
        <f>D8*E8</f>
        <v>0</v>
      </c>
    </row>
    <row r="9" spans="1:6" x14ac:dyDescent="0.2">
      <c r="A9" s="115"/>
      <c r="B9" s="21"/>
      <c r="C9" s="1"/>
      <c r="D9" s="168"/>
      <c r="E9" s="94"/>
    </row>
    <row r="10" spans="1:6" ht="63.75" x14ac:dyDescent="0.2">
      <c r="A10" s="103" t="s">
        <v>1</v>
      </c>
      <c r="B10" s="86" t="s">
        <v>139</v>
      </c>
      <c r="C10" s="139" t="s">
        <v>140</v>
      </c>
      <c r="D10" s="132">
        <v>1</v>
      </c>
      <c r="E10" s="89"/>
      <c r="F10" s="152">
        <f>D10*E10</f>
        <v>0</v>
      </c>
    </row>
    <row r="11" spans="1:6" ht="12.75" x14ac:dyDescent="0.2">
      <c r="A11" s="103"/>
      <c r="B11" s="86"/>
      <c r="C11" s="22"/>
      <c r="D11" s="132"/>
      <c r="E11" s="89"/>
    </row>
    <row r="12" spans="1:6" ht="25.5" x14ac:dyDescent="0.2">
      <c r="A12" s="99" t="s">
        <v>3</v>
      </c>
      <c r="B12" s="96" t="s">
        <v>23</v>
      </c>
      <c r="C12" s="97"/>
      <c r="D12" s="132"/>
      <c r="E12" s="89"/>
    </row>
    <row r="13" spans="1:6" ht="29.85" customHeight="1" x14ac:dyDescent="0.2">
      <c r="A13" s="103"/>
      <c r="B13" s="96" t="s">
        <v>24</v>
      </c>
      <c r="C13" s="99"/>
      <c r="D13" s="167"/>
      <c r="E13" s="100"/>
    </row>
    <row r="14" spans="1:6" ht="37.9" customHeight="1" x14ac:dyDescent="0.2">
      <c r="A14" s="103"/>
      <c r="B14" s="21" t="s">
        <v>29</v>
      </c>
      <c r="C14" s="99"/>
      <c r="D14" s="167"/>
      <c r="E14" s="100"/>
    </row>
    <row r="15" spans="1:6" ht="12.75" x14ac:dyDescent="0.2">
      <c r="A15" s="99"/>
      <c r="B15" s="96" t="s">
        <v>26</v>
      </c>
      <c r="C15" s="97" t="s">
        <v>2</v>
      </c>
      <c r="D15" s="125">
        <v>30</v>
      </c>
      <c r="E15" s="89"/>
      <c r="F15" s="152">
        <f>D15*E15</f>
        <v>0</v>
      </c>
    </row>
    <row r="16" spans="1:6" ht="12.75" x14ac:dyDescent="0.2">
      <c r="A16" s="103"/>
      <c r="B16" s="21"/>
      <c r="C16" s="22"/>
      <c r="D16" s="132"/>
      <c r="E16" s="89"/>
    </row>
    <row r="17" spans="1:6" ht="12.75" x14ac:dyDescent="0.2">
      <c r="A17" s="103"/>
      <c r="B17" s="21"/>
      <c r="C17" s="22"/>
      <c r="D17" s="132"/>
      <c r="E17" s="89"/>
    </row>
    <row r="18" spans="1:6" ht="25.5" x14ac:dyDescent="0.2">
      <c r="A18" s="99" t="s">
        <v>4</v>
      </c>
      <c r="B18" s="96" t="s">
        <v>28</v>
      </c>
      <c r="C18" s="97"/>
      <c r="D18" s="132"/>
      <c r="E18" s="89"/>
    </row>
    <row r="19" spans="1:6" ht="29.25" customHeight="1" x14ac:dyDescent="0.2">
      <c r="A19" s="103"/>
      <c r="B19" s="96" t="s">
        <v>24</v>
      </c>
      <c r="C19" s="99"/>
      <c r="D19" s="167"/>
      <c r="E19" s="100"/>
    </row>
    <row r="20" spans="1:6" ht="38.25" x14ac:dyDescent="0.2">
      <c r="A20" s="103"/>
      <c r="B20" s="21" t="s">
        <v>29</v>
      </c>
      <c r="C20" s="22"/>
      <c r="D20" s="132"/>
      <c r="E20" s="89"/>
    </row>
    <row r="21" spans="1:6" ht="12.75" x14ac:dyDescent="0.2">
      <c r="A21" s="99"/>
      <c r="B21" s="96" t="s">
        <v>26</v>
      </c>
      <c r="C21" s="97" t="s">
        <v>2</v>
      </c>
      <c r="D21" s="125">
        <v>3</v>
      </c>
      <c r="E21" s="89"/>
      <c r="F21" s="152">
        <f>D21*E21</f>
        <v>0</v>
      </c>
    </row>
    <row r="22" spans="1:6" ht="12.75" x14ac:dyDescent="0.2">
      <c r="A22" s="99"/>
      <c r="B22" s="96"/>
      <c r="C22" s="97"/>
      <c r="D22" s="125"/>
      <c r="E22" s="89"/>
    </row>
    <row r="23" spans="1:6" ht="12.75" x14ac:dyDescent="0.2">
      <c r="A23" s="103"/>
      <c r="B23" s="21"/>
      <c r="C23" s="22"/>
      <c r="D23" s="132"/>
      <c r="E23" s="89"/>
    </row>
    <row r="24" spans="1:6" ht="38.25" x14ac:dyDescent="0.2">
      <c r="A24" s="103" t="s">
        <v>5</v>
      </c>
      <c r="B24" s="21" t="s">
        <v>32</v>
      </c>
      <c r="C24" s="22"/>
      <c r="D24" s="132"/>
      <c r="E24" s="89"/>
    </row>
    <row r="25" spans="1:6" ht="38.25" x14ac:dyDescent="0.2">
      <c r="A25" s="103"/>
      <c r="B25" s="21" t="s">
        <v>33</v>
      </c>
      <c r="C25" s="97" t="s">
        <v>34</v>
      </c>
      <c r="D25" s="132">
        <v>15</v>
      </c>
      <c r="E25" s="89"/>
      <c r="F25" s="152">
        <f>D25*E25</f>
        <v>0</v>
      </c>
    </row>
    <row r="26" spans="1:6" ht="12.75" x14ac:dyDescent="0.2">
      <c r="A26" s="103"/>
      <c r="B26" s="21"/>
      <c r="C26" s="97"/>
      <c r="D26" s="132"/>
      <c r="E26" s="89"/>
    </row>
    <row r="27" spans="1:6" ht="15" customHeight="1" x14ac:dyDescent="0.2">
      <c r="A27" s="103"/>
      <c r="B27" s="21"/>
      <c r="C27" s="97"/>
      <c r="D27" s="132"/>
      <c r="E27" s="89"/>
    </row>
    <row r="28" spans="1:6" ht="12.75" x14ac:dyDescent="0.2">
      <c r="A28" s="103" t="s">
        <v>6</v>
      </c>
      <c r="B28" s="21" t="s">
        <v>160</v>
      </c>
      <c r="C28" s="97"/>
      <c r="D28" s="132"/>
      <c r="E28" s="89"/>
    </row>
    <row r="29" spans="1:6" ht="38.25" x14ac:dyDescent="0.2">
      <c r="A29" s="103"/>
      <c r="B29" s="21" t="s">
        <v>161</v>
      </c>
      <c r="C29" s="97"/>
      <c r="D29" s="132"/>
      <c r="E29" s="89"/>
    </row>
    <row r="30" spans="1:6" ht="25.5" x14ac:dyDescent="0.2">
      <c r="A30" s="103"/>
      <c r="B30" s="21" t="s">
        <v>162</v>
      </c>
      <c r="C30" s="97"/>
      <c r="D30" s="132"/>
      <c r="E30" s="89"/>
    </row>
    <row r="31" spans="1:6" ht="38.25" x14ac:dyDescent="0.2">
      <c r="A31" s="103"/>
      <c r="B31" s="21" t="s">
        <v>29</v>
      </c>
      <c r="C31" s="97"/>
      <c r="D31" s="132"/>
      <c r="E31" s="89"/>
    </row>
    <row r="32" spans="1:6" ht="15" customHeight="1" x14ac:dyDescent="0.2">
      <c r="A32" s="103"/>
      <c r="B32" s="21" t="s">
        <v>43</v>
      </c>
      <c r="C32" s="97" t="s">
        <v>10</v>
      </c>
      <c r="D32" s="132">
        <v>115</v>
      </c>
      <c r="E32" s="89"/>
      <c r="F32" s="152">
        <f>D32*E32</f>
        <v>0</v>
      </c>
    </row>
    <row r="33" spans="1:6" ht="15" customHeight="1" x14ac:dyDescent="0.2">
      <c r="A33" s="103"/>
      <c r="B33" s="21"/>
      <c r="C33" s="97"/>
      <c r="D33" s="132"/>
      <c r="E33" s="89"/>
    </row>
    <row r="34" spans="1:6" ht="30.75" customHeight="1" x14ac:dyDescent="0.2">
      <c r="A34" s="103" t="s">
        <v>7</v>
      </c>
      <c r="B34" s="21" t="s">
        <v>166</v>
      </c>
      <c r="C34" s="97"/>
      <c r="D34" s="132"/>
      <c r="E34" s="89"/>
    </row>
    <row r="35" spans="1:6" ht="38.25" x14ac:dyDescent="0.25">
      <c r="A35" s="103"/>
      <c r="B35" s="21" t="s">
        <v>56</v>
      </c>
      <c r="C35" s="97"/>
      <c r="E35" s="89"/>
    </row>
    <row r="36" spans="1:6" x14ac:dyDescent="0.25">
      <c r="A36" s="103"/>
      <c r="B36" s="21" t="s">
        <v>165</v>
      </c>
    </row>
    <row r="37" spans="1:6" ht="12.75" x14ac:dyDescent="0.2">
      <c r="A37" s="103" t="s">
        <v>18</v>
      </c>
      <c r="B37" s="21" t="s">
        <v>167</v>
      </c>
      <c r="C37" s="97" t="s">
        <v>2</v>
      </c>
      <c r="D37" s="132">
        <v>15</v>
      </c>
      <c r="E37" s="89"/>
      <c r="F37" s="152">
        <f t="shared" ref="F37:F38" si="0">D37*E37</f>
        <v>0</v>
      </c>
    </row>
    <row r="38" spans="1:6" ht="12.75" x14ac:dyDescent="0.2">
      <c r="A38" s="103" t="s">
        <v>18</v>
      </c>
      <c r="B38" s="21" t="s">
        <v>168</v>
      </c>
      <c r="C38" s="97" t="s">
        <v>2</v>
      </c>
      <c r="D38" s="132">
        <v>9</v>
      </c>
      <c r="E38" s="89"/>
      <c r="F38" s="152">
        <f t="shared" si="0"/>
        <v>0</v>
      </c>
    </row>
    <row r="39" spans="1:6" ht="12.75" x14ac:dyDescent="0.2">
      <c r="A39" s="103"/>
      <c r="B39" s="21"/>
      <c r="C39" s="97"/>
      <c r="D39" s="132"/>
      <c r="E39" s="89"/>
    </row>
    <row r="40" spans="1:6" ht="26.25" customHeight="1" x14ac:dyDescent="0.2">
      <c r="A40" s="103" t="s">
        <v>9</v>
      </c>
      <c r="B40" s="21" t="s">
        <v>156</v>
      </c>
      <c r="C40" s="97"/>
      <c r="D40" s="132"/>
      <c r="E40" s="89"/>
    </row>
    <row r="41" spans="1:6" ht="12.75" x14ac:dyDescent="0.2">
      <c r="A41" s="103"/>
      <c r="B41" s="21" t="s">
        <v>53</v>
      </c>
      <c r="C41" s="97"/>
      <c r="D41" s="132"/>
      <c r="E41" s="89"/>
    </row>
    <row r="42" spans="1:6" ht="38.25" x14ac:dyDescent="0.25">
      <c r="A42" s="103"/>
      <c r="B42" s="21" t="s">
        <v>29</v>
      </c>
      <c r="C42" s="97"/>
      <c r="E42" s="89"/>
    </row>
    <row r="43" spans="1:6" ht="12.75" x14ac:dyDescent="0.2">
      <c r="A43" s="103"/>
      <c r="B43" s="21" t="s">
        <v>157</v>
      </c>
      <c r="C43" s="97" t="s">
        <v>11</v>
      </c>
      <c r="D43" s="132">
        <f>115*0.05</f>
        <v>5.75</v>
      </c>
      <c r="E43" s="89"/>
      <c r="F43" s="152">
        <f>D43*E43</f>
        <v>0</v>
      </c>
    </row>
    <row r="44" spans="1:6" ht="12.75" x14ac:dyDescent="0.2">
      <c r="A44" s="103"/>
      <c r="B44" s="21"/>
      <c r="C44" s="97"/>
      <c r="D44" s="132"/>
      <c r="E44" s="89"/>
    </row>
    <row r="45" spans="1:6" ht="12.75" x14ac:dyDescent="0.2">
      <c r="A45" s="99" t="s">
        <v>12</v>
      </c>
      <c r="B45" s="96" t="s">
        <v>88</v>
      </c>
      <c r="C45" s="141"/>
      <c r="D45" s="132"/>
      <c r="E45" s="89"/>
    </row>
    <row r="46" spans="1:6" ht="32.25" customHeight="1" x14ac:dyDescent="0.2">
      <c r="A46" s="103"/>
      <c r="B46" s="96" t="s">
        <v>24</v>
      </c>
      <c r="C46" s="142"/>
      <c r="D46" s="167"/>
      <c r="E46" s="100"/>
    </row>
    <row r="47" spans="1:6" ht="38.25" x14ac:dyDescent="0.2">
      <c r="A47" s="103"/>
      <c r="B47" s="21" t="s">
        <v>29</v>
      </c>
      <c r="C47" s="142"/>
      <c r="D47" s="167"/>
      <c r="E47" s="100"/>
    </row>
    <row r="48" spans="1:6" ht="12.75" x14ac:dyDescent="0.2">
      <c r="A48" s="99"/>
      <c r="B48" s="96" t="s">
        <v>27</v>
      </c>
      <c r="C48" s="141" t="s">
        <v>10</v>
      </c>
      <c r="D48" s="125">
        <v>115</v>
      </c>
      <c r="E48" s="89"/>
      <c r="F48" s="152">
        <f>D48*E48</f>
        <v>0</v>
      </c>
    </row>
    <row r="49" spans="1:6" ht="12.75" x14ac:dyDescent="0.2">
      <c r="A49" s="103"/>
      <c r="B49" s="96"/>
      <c r="C49" s="97"/>
      <c r="D49" s="167"/>
      <c r="E49" s="100"/>
    </row>
    <row r="50" spans="1:6" ht="25.5" x14ac:dyDescent="0.2">
      <c r="A50" s="103" t="s">
        <v>13</v>
      </c>
      <c r="B50" s="21" t="s">
        <v>30</v>
      </c>
      <c r="C50" s="97"/>
      <c r="D50" s="132"/>
      <c r="E50" s="89"/>
    </row>
    <row r="51" spans="1:6" ht="38.25" x14ac:dyDescent="0.2">
      <c r="A51" s="103"/>
      <c r="B51" s="21" t="s">
        <v>29</v>
      </c>
      <c r="C51" s="97"/>
      <c r="D51" s="132"/>
      <c r="E51" s="89"/>
    </row>
    <row r="52" spans="1:6" ht="12.75" x14ac:dyDescent="0.2">
      <c r="A52" s="103" t="s">
        <v>18</v>
      </c>
      <c r="B52" s="21" t="s">
        <v>152</v>
      </c>
      <c r="C52" s="97" t="s">
        <v>2</v>
      </c>
      <c r="D52" s="125">
        <v>1</v>
      </c>
      <c r="E52" s="89"/>
      <c r="F52" s="152">
        <f t="shared" ref="F52:F56" si="1">D52*E52</f>
        <v>0</v>
      </c>
    </row>
    <row r="53" spans="1:6" ht="12.75" x14ac:dyDescent="0.2">
      <c r="A53" s="103" t="s">
        <v>18</v>
      </c>
      <c r="B53" s="21" t="s">
        <v>153</v>
      </c>
      <c r="C53" s="97" t="s">
        <v>2</v>
      </c>
      <c r="D53" s="125">
        <v>1</v>
      </c>
      <c r="E53" s="89"/>
      <c r="F53" s="152">
        <f t="shared" si="1"/>
        <v>0</v>
      </c>
    </row>
    <row r="54" spans="1:6" ht="12.75" x14ac:dyDescent="0.2">
      <c r="A54" s="103" t="s">
        <v>18</v>
      </c>
      <c r="B54" s="21" t="s">
        <v>154</v>
      </c>
      <c r="C54" s="97" t="s">
        <v>2</v>
      </c>
      <c r="D54" s="125">
        <v>3</v>
      </c>
      <c r="E54" s="89"/>
      <c r="F54" s="152">
        <f t="shared" si="1"/>
        <v>0</v>
      </c>
    </row>
    <row r="55" spans="1:6" ht="12.75" x14ac:dyDescent="0.2">
      <c r="A55" s="103" t="s">
        <v>18</v>
      </c>
      <c r="B55" s="21" t="s">
        <v>31</v>
      </c>
      <c r="C55" s="97" t="s">
        <v>2</v>
      </c>
      <c r="D55" s="125">
        <v>6</v>
      </c>
      <c r="E55" s="89"/>
      <c r="F55" s="152">
        <f t="shared" si="1"/>
        <v>0</v>
      </c>
    </row>
    <row r="56" spans="1:6" ht="12.75" x14ac:dyDescent="0.2">
      <c r="A56" s="103" t="s">
        <v>18</v>
      </c>
      <c r="B56" s="21" t="s">
        <v>155</v>
      </c>
      <c r="C56" s="97" t="s">
        <v>2</v>
      </c>
      <c r="D56" s="125">
        <v>1</v>
      </c>
      <c r="E56" s="89"/>
      <c r="F56" s="152">
        <f t="shared" si="1"/>
        <v>0</v>
      </c>
    </row>
    <row r="57" spans="1:6" ht="12.75" x14ac:dyDescent="0.2">
      <c r="A57" s="103"/>
      <c r="B57" s="21"/>
      <c r="C57" s="97"/>
      <c r="D57" s="125"/>
      <c r="E57" s="89"/>
    </row>
    <row r="58" spans="1:6" ht="12.75" x14ac:dyDescent="0.2">
      <c r="A58" s="103"/>
      <c r="B58" s="21"/>
      <c r="C58" s="97"/>
      <c r="D58" s="132"/>
      <c r="E58" s="89"/>
    </row>
    <row r="59" spans="1:6" ht="114.75" x14ac:dyDescent="0.2">
      <c r="A59" s="99" t="s">
        <v>14</v>
      </c>
      <c r="B59" s="21" t="s">
        <v>158</v>
      </c>
      <c r="C59" s="97"/>
      <c r="D59" s="125"/>
      <c r="E59" s="89"/>
    </row>
    <row r="60" spans="1:6" ht="12.75" x14ac:dyDescent="0.2">
      <c r="A60" s="103" t="s">
        <v>18</v>
      </c>
      <c r="B60" s="21" t="s">
        <v>163</v>
      </c>
      <c r="C60" s="97" t="s">
        <v>11</v>
      </c>
      <c r="D60" s="125">
        <v>15</v>
      </c>
      <c r="E60" s="89"/>
      <c r="F60" s="152">
        <f t="shared" ref="F60:F61" si="2">D60*E60</f>
        <v>0</v>
      </c>
    </row>
    <row r="61" spans="1:6" ht="12.75" x14ac:dyDescent="0.2">
      <c r="A61" s="103" t="s">
        <v>18</v>
      </c>
      <c r="B61" s="21" t="s">
        <v>164</v>
      </c>
      <c r="C61" s="97" t="s">
        <v>11</v>
      </c>
      <c r="D61" s="125">
        <v>5</v>
      </c>
      <c r="E61" s="89"/>
      <c r="F61" s="152">
        <f t="shared" si="2"/>
        <v>0</v>
      </c>
    </row>
    <row r="62" spans="1:6" ht="12.75" x14ac:dyDescent="0.2">
      <c r="A62" s="103"/>
      <c r="B62" s="21"/>
      <c r="C62" s="146"/>
      <c r="D62" s="125"/>
      <c r="E62" s="147"/>
    </row>
    <row r="63" spans="1:6" ht="114.4" customHeight="1" x14ac:dyDescent="0.2">
      <c r="A63" s="99" t="s">
        <v>15</v>
      </c>
      <c r="B63" s="21" t="s">
        <v>159</v>
      </c>
      <c r="C63" s="97"/>
      <c r="D63" s="125"/>
      <c r="E63" s="89"/>
    </row>
    <row r="64" spans="1:6" ht="12.75" x14ac:dyDescent="0.2">
      <c r="A64" s="103"/>
      <c r="B64" s="21"/>
      <c r="C64" s="97" t="s">
        <v>11</v>
      </c>
      <c r="D64" s="125">
        <v>10</v>
      </c>
      <c r="E64" s="89"/>
      <c r="F64" s="152">
        <f>D64*E64</f>
        <v>0</v>
      </c>
    </row>
    <row r="65" spans="1:6" ht="12.75" x14ac:dyDescent="0.2">
      <c r="A65" s="103"/>
      <c r="B65" s="21"/>
      <c r="C65" s="97"/>
      <c r="D65" s="125"/>
      <c r="E65" s="89"/>
    </row>
    <row r="66" spans="1:6" ht="102" x14ac:dyDescent="0.2">
      <c r="A66" s="99" t="s">
        <v>16</v>
      </c>
      <c r="B66" s="21" t="s">
        <v>169</v>
      </c>
      <c r="C66" s="97"/>
      <c r="D66" s="125"/>
      <c r="E66" s="89"/>
    </row>
    <row r="67" spans="1:6" ht="38.25" x14ac:dyDescent="0.2">
      <c r="A67" s="99"/>
      <c r="B67" s="21" t="s">
        <v>70</v>
      </c>
      <c r="C67" s="97"/>
      <c r="D67" s="125"/>
      <c r="E67" s="89"/>
    </row>
    <row r="68" spans="1:6" ht="12.75" x14ac:dyDescent="0.2">
      <c r="A68" s="103" t="s">
        <v>18</v>
      </c>
      <c r="B68" s="21" t="s">
        <v>143</v>
      </c>
      <c r="C68" s="97" t="s">
        <v>11</v>
      </c>
      <c r="D68" s="125">
        <v>17</v>
      </c>
      <c r="E68" s="89"/>
      <c r="F68" s="152">
        <f>D68*E68</f>
        <v>0</v>
      </c>
    </row>
    <row r="69" spans="1:6" x14ac:dyDescent="0.25">
      <c r="A69" s="103"/>
      <c r="C69" s="97"/>
      <c r="D69" s="125"/>
      <c r="E69" s="89"/>
    </row>
    <row r="70" spans="1:6" ht="114.75" x14ac:dyDescent="0.2">
      <c r="A70" s="103" t="s">
        <v>17</v>
      </c>
      <c r="B70" s="21" t="s">
        <v>170</v>
      </c>
      <c r="C70" s="97" t="s">
        <v>11</v>
      </c>
      <c r="D70" s="125">
        <v>17</v>
      </c>
      <c r="E70" s="89"/>
      <c r="F70" s="152">
        <f>D70*E70</f>
        <v>0</v>
      </c>
    </row>
    <row r="71" spans="1:6" ht="12.75" x14ac:dyDescent="0.2">
      <c r="A71" s="103"/>
      <c r="B71" s="21"/>
      <c r="C71" s="97"/>
      <c r="D71" s="132"/>
      <c r="E71" s="89"/>
    </row>
    <row r="72" spans="1:6" ht="25.5" x14ac:dyDescent="0.2">
      <c r="A72" s="103" t="s">
        <v>65</v>
      </c>
      <c r="B72" s="21" t="s">
        <v>72</v>
      </c>
      <c r="C72" s="97"/>
      <c r="D72" s="132"/>
      <c r="E72" s="89"/>
    </row>
    <row r="73" spans="1:6" ht="12.75" x14ac:dyDescent="0.2">
      <c r="A73" s="103"/>
      <c r="B73" s="21" t="s">
        <v>73</v>
      </c>
      <c r="C73" s="97" t="s">
        <v>10</v>
      </c>
      <c r="D73" s="132">
        <v>180</v>
      </c>
      <c r="E73" s="89"/>
      <c r="F73" s="152">
        <f>D73*E73</f>
        <v>0</v>
      </c>
    </row>
    <row r="74" spans="1:6" ht="12.75" x14ac:dyDescent="0.2">
      <c r="A74" s="103"/>
      <c r="B74" s="21"/>
      <c r="C74" s="97"/>
      <c r="D74" s="132"/>
      <c r="E74" s="89"/>
    </row>
    <row r="75" spans="1:6" ht="63.75" x14ac:dyDescent="0.2">
      <c r="A75" s="103" t="s">
        <v>116</v>
      </c>
      <c r="B75" s="21" t="s">
        <v>238</v>
      </c>
      <c r="C75" s="97" t="s">
        <v>10</v>
      </c>
      <c r="D75" s="23">
        <v>120</v>
      </c>
      <c r="E75" s="89"/>
      <c r="F75" s="152">
        <f>D75*E75</f>
        <v>0</v>
      </c>
    </row>
    <row r="76" spans="1:6" ht="12.75" x14ac:dyDescent="0.2">
      <c r="A76" s="103"/>
      <c r="B76" s="21"/>
      <c r="C76" s="22"/>
      <c r="D76" s="132"/>
      <c r="E76" s="89"/>
    </row>
    <row r="77" spans="1:6" ht="31.5" x14ac:dyDescent="0.25">
      <c r="A77" s="159">
        <v>7</v>
      </c>
      <c r="B77" s="158" t="s">
        <v>220</v>
      </c>
      <c r="C77" s="80"/>
      <c r="D77" s="82"/>
      <c r="E77" s="82"/>
      <c r="F77" s="180">
        <f>SUM(F7:F76)</f>
        <v>0</v>
      </c>
    </row>
    <row r="78" spans="1:6" ht="12.75" x14ac:dyDescent="0.2">
      <c r="A78" s="103"/>
      <c r="B78" s="21"/>
      <c r="C78" s="22"/>
      <c r="D78" s="132"/>
      <c r="E78" s="89"/>
    </row>
    <row r="79" spans="1:6" x14ac:dyDescent="0.25">
      <c r="A79" s="7"/>
      <c r="B79" s="7"/>
      <c r="C79" s="8"/>
    </row>
    <row r="80" spans="1:6" x14ac:dyDescent="0.25">
      <c r="C80" s="8"/>
    </row>
    <row r="81" spans="1:6" x14ac:dyDescent="0.25">
      <c r="A81" s="7"/>
      <c r="B81" s="7"/>
      <c r="C81" s="8"/>
    </row>
    <row r="82" spans="1:6" x14ac:dyDescent="0.25">
      <c r="A82" s="7"/>
      <c r="B82" s="7"/>
      <c r="C82" s="8"/>
    </row>
    <row r="83" spans="1:6" x14ac:dyDescent="0.25">
      <c r="A83" s="7"/>
      <c r="B83" s="7"/>
      <c r="C83" s="8"/>
    </row>
    <row r="84" spans="1:6" s="9" customFormat="1" x14ac:dyDescent="0.25">
      <c r="A84" s="7"/>
      <c r="B84" s="7"/>
      <c r="C84" s="8"/>
      <c r="D84" s="170"/>
      <c r="E84" s="10"/>
      <c r="F84" s="153"/>
    </row>
    <row r="85" spans="1:6" s="9" customFormat="1" x14ac:dyDescent="0.25">
      <c r="A85" s="7"/>
      <c r="B85" s="7"/>
      <c r="C85" s="8"/>
      <c r="D85" s="170"/>
      <c r="E85" s="10"/>
      <c r="F85" s="153"/>
    </row>
    <row r="86" spans="1:6" s="9" customFormat="1" x14ac:dyDescent="0.25">
      <c r="A86" s="7"/>
      <c r="B86" s="7"/>
      <c r="C86" s="8"/>
      <c r="D86" s="170"/>
      <c r="E86" s="10"/>
      <c r="F86" s="153"/>
    </row>
    <row r="87" spans="1:6" s="9" customFormat="1" x14ac:dyDescent="0.25">
      <c r="A87" s="7"/>
      <c r="B87" s="7"/>
      <c r="C87" s="8"/>
      <c r="D87" s="170"/>
      <c r="E87" s="10"/>
      <c r="F87" s="153"/>
    </row>
    <row r="88" spans="1:6" s="9" customFormat="1" x14ac:dyDescent="0.25">
      <c r="A88" s="7"/>
      <c r="B88" s="7"/>
      <c r="C88" s="8"/>
      <c r="D88" s="170"/>
      <c r="E88" s="10"/>
      <c r="F88" s="153"/>
    </row>
    <row r="89" spans="1:6" s="9" customFormat="1" x14ac:dyDescent="0.25">
      <c r="A89" s="7"/>
      <c r="B89" s="7"/>
      <c r="C89" s="8"/>
      <c r="D89" s="170"/>
      <c r="E89" s="10"/>
      <c r="F89" s="153"/>
    </row>
    <row r="90" spans="1:6" s="9" customFormat="1" x14ac:dyDescent="0.25">
      <c r="A90" s="7"/>
      <c r="B90" s="7"/>
      <c r="C90" s="8"/>
      <c r="D90" s="170"/>
      <c r="E90" s="10"/>
      <c r="F90" s="153"/>
    </row>
    <row r="91" spans="1:6" s="9" customFormat="1" x14ac:dyDescent="0.25">
      <c r="A91" s="7"/>
      <c r="B91" s="7"/>
      <c r="C91" s="8"/>
      <c r="D91" s="170"/>
      <c r="E91" s="10"/>
      <c r="F91" s="153"/>
    </row>
    <row r="92" spans="1:6" s="9" customFormat="1" x14ac:dyDescent="0.25">
      <c r="A92" s="7"/>
      <c r="B92" s="7"/>
      <c r="C92" s="8"/>
      <c r="D92" s="170"/>
      <c r="E92" s="10"/>
      <c r="F92" s="153"/>
    </row>
    <row r="93" spans="1:6" s="9" customFormat="1" x14ac:dyDescent="0.25">
      <c r="A93" s="7"/>
      <c r="B93" s="7"/>
      <c r="C93" s="8"/>
      <c r="D93" s="170"/>
      <c r="E93" s="10"/>
      <c r="F93" s="153"/>
    </row>
    <row r="94" spans="1:6" s="9" customFormat="1" x14ac:dyDescent="0.25">
      <c r="A94" s="7"/>
      <c r="B94" s="7"/>
      <c r="C94" s="8"/>
      <c r="D94" s="170"/>
      <c r="E94" s="10"/>
      <c r="F94" s="153"/>
    </row>
    <row r="95" spans="1:6" s="9" customFormat="1" x14ac:dyDescent="0.25">
      <c r="A95" s="7"/>
      <c r="B95" s="7"/>
      <c r="C95" s="8"/>
      <c r="D95" s="170"/>
      <c r="E95" s="10"/>
      <c r="F95" s="153"/>
    </row>
    <row r="96" spans="1:6" s="9" customFormat="1" x14ac:dyDescent="0.25">
      <c r="A96" s="7"/>
      <c r="B96" s="7"/>
      <c r="C96" s="8"/>
      <c r="D96" s="170"/>
      <c r="E96" s="10"/>
      <c r="F96" s="153"/>
    </row>
    <row r="97" spans="1:6" s="9" customFormat="1" x14ac:dyDescent="0.25">
      <c r="A97" s="7"/>
      <c r="B97" s="7"/>
      <c r="C97" s="8"/>
      <c r="D97" s="170"/>
      <c r="E97" s="10"/>
      <c r="F97" s="153"/>
    </row>
    <row r="98" spans="1:6" s="9" customFormat="1" x14ac:dyDescent="0.25">
      <c r="A98" s="7"/>
      <c r="B98" s="7"/>
      <c r="C98" s="8"/>
      <c r="D98" s="170"/>
      <c r="E98" s="10"/>
      <c r="F98" s="153"/>
    </row>
    <row r="99" spans="1:6" s="9" customFormat="1" x14ac:dyDescent="0.25">
      <c r="A99" s="7"/>
      <c r="B99" s="7"/>
      <c r="C99" s="8"/>
      <c r="D99" s="170"/>
      <c r="E99" s="10"/>
      <c r="F99" s="153"/>
    </row>
    <row r="100" spans="1:6" s="9" customFormat="1" x14ac:dyDescent="0.25">
      <c r="A100" s="7"/>
      <c r="B100" s="7"/>
      <c r="C100" s="8"/>
      <c r="D100" s="170"/>
      <c r="E100" s="10"/>
      <c r="F100" s="153"/>
    </row>
    <row r="101" spans="1:6" s="9" customFormat="1" x14ac:dyDescent="0.25">
      <c r="A101" s="7"/>
      <c r="B101" s="7"/>
      <c r="C101" s="8"/>
      <c r="D101" s="170"/>
      <c r="E101" s="10"/>
      <c r="F101" s="153"/>
    </row>
    <row r="102" spans="1:6" s="9" customFormat="1" x14ac:dyDescent="0.25">
      <c r="A102" s="7"/>
      <c r="B102" s="7"/>
      <c r="C102" s="8"/>
      <c r="D102" s="170"/>
      <c r="E102" s="10"/>
      <c r="F102" s="153"/>
    </row>
    <row r="103" spans="1:6" s="9" customFormat="1" x14ac:dyDescent="0.25">
      <c r="A103" s="7"/>
      <c r="B103" s="7"/>
      <c r="C103" s="8"/>
      <c r="D103" s="170"/>
      <c r="E103" s="10"/>
      <c r="F103" s="153"/>
    </row>
    <row r="104" spans="1:6" s="9" customFormat="1" x14ac:dyDescent="0.25">
      <c r="A104" s="7"/>
      <c r="B104" s="7"/>
      <c r="C104" s="8"/>
      <c r="D104" s="170"/>
      <c r="E104" s="10"/>
      <c r="F104" s="153"/>
    </row>
    <row r="105" spans="1:6" s="9" customFormat="1" x14ac:dyDescent="0.25">
      <c r="A105" s="7"/>
      <c r="B105" s="7"/>
      <c r="C105" s="8"/>
      <c r="D105" s="170"/>
      <c r="E105" s="10"/>
      <c r="F105" s="153"/>
    </row>
    <row r="106" spans="1:6" s="9" customFormat="1" x14ac:dyDescent="0.25">
      <c r="A106" s="7"/>
      <c r="B106" s="7"/>
      <c r="C106" s="8"/>
      <c r="D106" s="170"/>
      <c r="E106" s="10"/>
      <c r="F106" s="153"/>
    </row>
    <row r="107" spans="1:6" s="9" customFormat="1" x14ac:dyDescent="0.25">
      <c r="A107" s="7"/>
      <c r="B107" s="7"/>
      <c r="C107" s="8"/>
      <c r="D107" s="170"/>
      <c r="E107" s="10"/>
      <c r="F107" s="153"/>
    </row>
    <row r="108" spans="1:6" s="9" customFormat="1" x14ac:dyDescent="0.25">
      <c r="A108" s="7"/>
      <c r="B108" s="7"/>
      <c r="C108" s="8"/>
      <c r="D108" s="170"/>
      <c r="E108" s="10"/>
      <c r="F108" s="153"/>
    </row>
    <row r="109" spans="1:6" s="9" customFormat="1" x14ac:dyDescent="0.25">
      <c r="A109" s="7"/>
      <c r="B109" s="7"/>
      <c r="C109" s="8"/>
      <c r="D109" s="170"/>
      <c r="E109" s="10"/>
      <c r="F109" s="153"/>
    </row>
    <row r="110" spans="1:6" s="9" customFormat="1" x14ac:dyDescent="0.25">
      <c r="A110" s="7"/>
      <c r="B110" s="7"/>
      <c r="C110" s="8"/>
      <c r="D110" s="170"/>
      <c r="E110" s="10"/>
      <c r="F110" s="153"/>
    </row>
    <row r="111" spans="1:6" s="9" customFormat="1" x14ac:dyDescent="0.25">
      <c r="A111" s="7"/>
      <c r="B111" s="7"/>
      <c r="C111" s="8"/>
      <c r="D111" s="170"/>
      <c r="E111" s="10"/>
      <c r="F111" s="153"/>
    </row>
    <row r="112" spans="1:6" s="9" customFormat="1" x14ac:dyDescent="0.25">
      <c r="A112" s="7"/>
      <c r="B112" s="7"/>
      <c r="C112" s="8"/>
      <c r="D112" s="170"/>
      <c r="E112" s="10"/>
      <c r="F112" s="153"/>
    </row>
    <row r="113" spans="1:6" s="9" customFormat="1" x14ac:dyDescent="0.25">
      <c r="A113" s="7"/>
      <c r="B113" s="7"/>
      <c r="C113" s="8"/>
      <c r="D113" s="170"/>
      <c r="E113" s="10"/>
      <c r="F113" s="153"/>
    </row>
    <row r="114" spans="1:6" s="9" customFormat="1" x14ac:dyDescent="0.25">
      <c r="A114" s="7"/>
      <c r="B114" s="7"/>
      <c r="C114" s="8"/>
      <c r="D114" s="170"/>
      <c r="E114" s="10"/>
      <c r="F114" s="153"/>
    </row>
    <row r="115" spans="1:6" s="9" customFormat="1" x14ac:dyDescent="0.25">
      <c r="A115" s="7"/>
      <c r="B115" s="7"/>
      <c r="C115" s="8"/>
      <c r="D115" s="170"/>
      <c r="E115" s="10"/>
      <c r="F115" s="153"/>
    </row>
    <row r="116" spans="1:6" s="9" customFormat="1" x14ac:dyDescent="0.25">
      <c r="A116" s="7"/>
      <c r="B116" s="7"/>
      <c r="C116" s="8"/>
      <c r="D116" s="170"/>
      <c r="E116" s="10"/>
      <c r="F116" s="153"/>
    </row>
    <row r="117" spans="1:6" s="9" customFormat="1" x14ac:dyDescent="0.25">
      <c r="A117" s="7"/>
      <c r="B117" s="7"/>
      <c r="C117" s="8"/>
      <c r="D117" s="170"/>
      <c r="E117" s="10"/>
      <c r="F117" s="153"/>
    </row>
    <row r="118" spans="1:6" s="9" customFormat="1" x14ac:dyDescent="0.25">
      <c r="A118" s="7"/>
      <c r="B118" s="7"/>
      <c r="C118" s="8"/>
      <c r="D118" s="170"/>
      <c r="E118" s="10"/>
      <c r="F118" s="153"/>
    </row>
    <row r="119" spans="1:6" s="9" customFormat="1" x14ac:dyDescent="0.25">
      <c r="A119" s="7"/>
      <c r="B119" s="7"/>
      <c r="C119" s="8"/>
      <c r="D119" s="170"/>
      <c r="E119" s="10"/>
      <c r="F119" s="153"/>
    </row>
    <row r="120" spans="1:6" s="9" customFormat="1" x14ac:dyDescent="0.25">
      <c r="A120" s="7"/>
      <c r="B120" s="7"/>
      <c r="C120" s="8"/>
      <c r="D120" s="170"/>
      <c r="E120" s="10"/>
      <c r="F120" s="153"/>
    </row>
    <row r="121" spans="1:6" s="9" customFormat="1" x14ac:dyDescent="0.25">
      <c r="A121" s="7"/>
      <c r="B121" s="7"/>
      <c r="C121" s="8"/>
      <c r="D121" s="170"/>
      <c r="E121" s="10"/>
      <c r="F121" s="153"/>
    </row>
    <row r="122" spans="1:6" s="9" customFormat="1" x14ac:dyDescent="0.25">
      <c r="A122" s="7"/>
      <c r="B122" s="7"/>
      <c r="C122" s="8"/>
      <c r="D122" s="170"/>
      <c r="E122" s="10"/>
      <c r="F122" s="153"/>
    </row>
    <row r="123" spans="1:6" s="9" customFormat="1" x14ac:dyDescent="0.25">
      <c r="A123" s="7"/>
      <c r="B123" s="7"/>
      <c r="C123" s="8"/>
      <c r="D123" s="170"/>
      <c r="E123" s="10"/>
      <c r="F123" s="153"/>
    </row>
    <row r="124" spans="1:6" s="9" customFormat="1" x14ac:dyDescent="0.25">
      <c r="A124" s="7"/>
      <c r="B124" s="7"/>
      <c r="C124" s="8"/>
      <c r="D124" s="170"/>
      <c r="E124" s="10"/>
      <c r="F124" s="153"/>
    </row>
    <row r="125" spans="1:6" s="9" customFormat="1" x14ac:dyDescent="0.25">
      <c r="A125" s="7"/>
      <c r="B125" s="7"/>
      <c r="C125" s="8"/>
      <c r="D125" s="170"/>
      <c r="E125" s="10"/>
      <c r="F125" s="153"/>
    </row>
    <row r="126" spans="1:6" s="9" customFormat="1" x14ac:dyDescent="0.25">
      <c r="A126" s="7"/>
      <c r="B126" s="7"/>
      <c r="C126" s="8"/>
      <c r="D126" s="170"/>
      <c r="E126" s="10"/>
      <c r="F126" s="153"/>
    </row>
    <row r="127" spans="1:6" s="9" customFormat="1" x14ac:dyDescent="0.25">
      <c r="A127" s="7"/>
      <c r="B127" s="7"/>
      <c r="C127" s="8"/>
      <c r="D127" s="170"/>
      <c r="E127" s="10"/>
      <c r="F127" s="153"/>
    </row>
    <row r="128" spans="1:6" s="9" customFormat="1" x14ac:dyDescent="0.25">
      <c r="A128" s="7"/>
      <c r="B128" s="7"/>
      <c r="C128" s="8"/>
      <c r="D128" s="170"/>
      <c r="E128" s="10"/>
      <c r="F128" s="153"/>
    </row>
    <row r="129" spans="1:6" s="9" customFormat="1" x14ac:dyDescent="0.25">
      <c r="A129" s="7"/>
      <c r="B129" s="7"/>
      <c r="C129" s="8"/>
      <c r="D129" s="170"/>
      <c r="E129" s="10"/>
      <c r="F129" s="153"/>
    </row>
    <row r="130" spans="1:6" s="9" customFormat="1" x14ac:dyDescent="0.25">
      <c r="A130" s="7"/>
      <c r="B130" s="7"/>
      <c r="C130" s="8"/>
      <c r="D130" s="170"/>
      <c r="E130" s="10"/>
      <c r="F130" s="153"/>
    </row>
    <row r="131" spans="1:6" s="9" customFormat="1" x14ac:dyDescent="0.25">
      <c r="A131" s="7"/>
      <c r="B131" s="7"/>
      <c r="C131" s="8"/>
      <c r="D131" s="170"/>
      <c r="E131" s="10"/>
      <c r="F131" s="153"/>
    </row>
    <row r="132" spans="1:6" s="9" customFormat="1" x14ac:dyDescent="0.25">
      <c r="A132" s="7"/>
      <c r="B132" s="7"/>
      <c r="C132" s="8"/>
      <c r="D132" s="170"/>
      <c r="E132" s="10"/>
      <c r="F132" s="153"/>
    </row>
    <row r="133" spans="1:6" s="9" customFormat="1" x14ac:dyDescent="0.25">
      <c r="A133" s="7"/>
      <c r="B133" s="7"/>
      <c r="C133" s="8"/>
      <c r="D133" s="170"/>
      <c r="E133" s="10"/>
      <c r="F133" s="153"/>
    </row>
    <row r="134" spans="1:6" s="9" customFormat="1" x14ac:dyDescent="0.25">
      <c r="A134" s="7"/>
      <c r="B134" s="7"/>
      <c r="C134" s="8"/>
      <c r="D134" s="170"/>
      <c r="E134" s="10"/>
      <c r="F134" s="153"/>
    </row>
    <row r="135" spans="1:6" s="9" customFormat="1" x14ac:dyDescent="0.25">
      <c r="A135" s="7"/>
      <c r="B135" s="7"/>
      <c r="C135" s="8"/>
      <c r="D135" s="170"/>
      <c r="E135" s="10"/>
      <c r="F135" s="153"/>
    </row>
    <row r="136" spans="1:6" s="9" customFormat="1" x14ac:dyDescent="0.25">
      <c r="A136" s="7"/>
      <c r="B136" s="7"/>
      <c r="C136" s="8"/>
      <c r="D136" s="170"/>
      <c r="E136" s="10"/>
      <c r="F136" s="153"/>
    </row>
    <row r="137" spans="1:6" s="9" customFormat="1" x14ac:dyDescent="0.25">
      <c r="A137" s="7"/>
      <c r="B137" s="7"/>
      <c r="C137" s="8"/>
      <c r="D137" s="170"/>
      <c r="E137" s="10"/>
      <c r="F137" s="153"/>
    </row>
    <row r="138" spans="1:6" s="9" customFormat="1" x14ac:dyDescent="0.25">
      <c r="A138" s="7"/>
      <c r="B138" s="7"/>
      <c r="C138" s="8"/>
      <c r="D138" s="170"/>
      <c r="E138" s="10"/>
      <c r="F138" s="153"/>
    </row>
    <row r="139" spans="1:6" s="9" customFormat="1" x14ac:dyDescent="0.25">
      <c r="A139" s="7"/>
      <c r="B139" s="7"/>
      <c r="C139" s="8"/>
      <c r="D139" s="170"/>
      <c r="E139" s="10"/>
      <c r="F139" s="153"/>
    </row>
    <row r="140" spans="1:6" s="9" customFormat="1" x14ac:dyDescent="0.25">
      <c r="A140" s="7"/>
      <c r="B140" s="7"/>
      <c r="C140" s="8"/>
      <c r="D140" s="170"/>
      <c r="E140" s="10"/>
      <c r="F140" s="153"/>
    </row>
    <row r="141" spans="1:6" s="9" customFormat="1" x14ac:dyDescent="0.25">
      <c r="A141" s="7"/>
      <c r="B141" s="7"/>
      <c r="C141" s="8"/>
      <c r="D141" s="170"/>
      <c r="E141" s="10"/>
      <c r="F141" s="153"/>
    </row>
    <row r="142" spans="1:6" s="9" customFormat="1" x14ac:dyDescent="0.25">
      <c r="A142" s="7"/>
      <c r="B142" s="7"/>
      <c r="C142" s="8"/>
      <c r="D142" s="170"/>
      <c r="E142" s="10"/>
      <c r="F142" s="153"/>
    </row>
    <row r="143" spans="1:6" s="9" customFormat="1" x14ac:dyDescent="0.25">
      <c r="A143" s="7"/>
      <c r="B143" s="7"/>
      <c r="C143" s="8"/>
      <c r="D143" s="170"/>
      <c r="E143" s="10"/>
      <c r="F143" s="153"/>
    </row>
    <row r="144" spans="1:6" s="9" customFormat="1" x14ac:dyDescent="0.25">
      <c r="A144" s="7"/>
      <c r="B144" s="7"/>
      <c r="C144" s="8"/>
      <c r="D144" s="170"/>
      <c r="E144" s="10"/>
      <c r="F144" s="153"/>
    </row>
    <row r="145" spans="1:6" s="9" customFormat="1" x14ac:dyDescent="0.25">
      <c r="A145" s="7"/>
      <c r="B145" s="7"/>
      <c r="C145" s="8"/>
      <c r="D145" s="170"/>
      <c r="E145" s="10"/>
      <c r="F145" s="153"/>
    </row>
    <row r="146" spans="1:6" s="9" customFormat="1" x14ac:dyDescent="0.25">
      <c r="A146" s="7"/>
      <c r="B146" s="7"/>
      <c r="C146" s="8"/>
      <c r="D146" s="170"/>
      <c r="E146" s="10"/>
      <c r="F146" s="153"/>
    </row>
    <row r="147" spans="1:6" s="9" customFormat="1" x14ac:dyDescent="0.25">
      <c r="A147" s="7"/>
      <c r="B147" s="7"/>
      <c r="C147" s="8"/>
      <c r="D147" s="170"/>
      <c r="E147" s="10"/>
      <c r="F147" s="153"/>
    </row>
    <row r="148" spans="1:6" s="9" customFormat="1" x14ac:dyDescent="0.25">
      <c r="A148" s="7"/>
      <c r="B148" s="7"/>
      <c r="C148" s="8"/>
      <c r="D148" s="170"/>
      <c r="E148" s="10"/>
      <c r="F148" s="153"/>
    </row>
    <row r="149" spans="1:6" s="9" customFormat="1" x14ac:dyDescent="0.25">
      <c r="A149" s="7"/>
      <c r="B149" s="7"/>
      <c r="C149" s="8"/>
      <c r="D149" s="170"/>
      <c r="E149" s="10"/>
      <c r="F149" s="153"/>
    </row>
    <row r="150" spans="1:6" s="9" customFormat="1" x14ac:dyDescent="0.25">
      <c r="A150" s="7"/>
      <c r="B150" s="7"/>
      <c r="C150" s="8"/>
      <c r="D150" s="170"/>
      <c r="E150" s="10"/>
      <c r="F150" s="153"/>
    </row>
    <row r="151" spans="1:6" s="9" customFormat="1" x14ac:dyDescent="0.25">
      <c r="A151" s="7"/>
      <c r="B151" s="7"/>
      <c r="C151" s="8"/>
      <c r="D151" s="170"/>
      <c r="E151" s="10"/>
      <c r="F151" s="153"/>
    </row>
    <row r="152" spans="1:6" s="9" customFormat="1" x14ac:dyDescent="0.25">
      <c r="A152" s="7"/>
      <c r="B152" s="7"/>
      <c r="C152" s="8"/>
      <c r="D152" s="170"/>
      <c r="E152" s="10"/>
      <c r="F152" s="153"/>
    </row>
    <row r="153" spans="1:6" s="9" customFormat="1" x14ac:dyDescent="0.25">
      <c r="A153" s="7"/>
      <c r="B153" s="7"/>
      <c r="C153" s="8"/>
      <c r="D153" s="170"/>
      <c r="E153" s="10"/>
      <c r="F153" s="153"/>
    </row>
    <row r="154" spans="1:6" s="9" customFormat="1" x14ac:dyDescent="0.25">
      <c r="A154" s="7"/>
      <c r="B154" s="7"/>
      <c r="C154" s="8"/>
      <c r="D154" s="170"/>
      <c r="E154" s="10"/>
      <c r="F154" s="153"/>
    </row>
    <row r="155" spans="1:6" s="9" customFormat="1" x14ac:dyDescent="0.25">
      <c r="A155" s="7"/>
      <c r="B155" s="7"/>
      <c r="C155" s="8"/>
      <c r="D155" s="170"/>
      <c r="E155" s="10"/>
      <c r="F155" s="153"/>
    </row>
    <row r="156" spans="1:6" s="9" customFormat="1" x14ac:dyDescent="0.25">
      <c r="A156" s="7"/>
      <c r="B156" s="7"/>
      <c r="C156" s="8"/>
      <c r="D156" s="170"/>
      <c r="E156" s="10"/>
      <c r="F156" s="153"/>
    </row>
    <row r="157" spans="1:6" s="9" customFormat="1" x14ac:dyDescent="0.25">
      <c r="A157" s="7"/>
      <c r="B157" s="7"/>
      <c r="C157" s="8"/>
      <c r="D157" s="170"/>
      <c r="E157" s="10"/>
      <c r="F157" s="153"/>
    </row>
    <row r="158" spans="1:6" s="9" customFormat="1" x14ac:dyDescent="0.25">
      <c r="A158" s="7"/>
      <c r="B158" s="7"/>
      <c r="C158" s="8"/>
      <c r="D158" s="170"/>
      <c r="E158" s="10"/>
      <c r="F158" s="153"/>
    </row>
    <row r="159" spans="1:6" s="9" customFormat="1" x14ac:dyDescent="0.25">
      <c r="A159" s="7"/>
      <c r="B159" s="7"/>
      <c r="C159" s="8"/>
      <c r="D159" s="170"/>
      <c r="E159" s="10"/>
      <c r="F159" s="153"/>
    </row>
    <row r="160" spans="1:6" s="9" customFormat="1" x14ac:dyDescent="0.25">
      <c r="A160" s="7"/>
      <c r="B160" s="7"/>
      <c r="C160" s="8"/>
      <c r="D160" s="170"/>
      <c r="E160" s="10"/>
      <c r="F160" s="153"/>
    </row>
    <row r="161" spans="1:6" s="9" customFormat="1" x14ac:dyDescent="0.25">
      <c r="A161" s="7"/>
      <c r="B161" s="7"/>
      <c r="C161" s="8"/>
      <c r="D161" s="170"/>
      <c r="E161" s="10"/>
      <c r="F161" s="153"/>
    </row>
    <row r="162" spans="1:6" s="9" customFormat="1" x14ac:dyDescent="0.25">
      <c r="A162" s="7"/>
      <c r="B162" s="7"/>
      <c r="C162" s="8"/>
      <c r="D162" s="170"/>
      <c r="E162" s="10"/>
      <c r="F162" s="153"/>
    </row>
    <row r="163" spans="1:6" s="9" customFormat="1" x14ac:dyDescent="0.25">
      <c r="A163" s="7"/>
      <c r="B163" s="7"/>
      <c r="C163" s="8"/>
      <c r="D163" s="170"/>
      <c r="E163" s="10"/>
      <c r="F163" s="153"/>
    </row>
    <row r="164" spans="1:6" s="9" customFormat="1" x14ac:dyDescent="0.25">
      <c r="A164" s="7"/>
      <c r="B164" s="7"/>
      <c r="C164" s="8"/>
      <c r="D164" s="170"/>
      <c r="E164" s="10"/>
      <c r="F164" s="153"/>
    </row>
    <row r="165" spans="1:6" s="9" customFormat="1" x14ac:dyDescent="0.25">
      <c r="A165" s="7"/>
      <c r="B165" s="7"/>
      <c r="C165" s="8"/>
      <c r="D165" s="170"/>
      <c r="E165" s="10"/>
      <c r="F165" s="153"/>
    </row>
    <row r="166" spans="1:6" s="9" customFormat="1" x14ac:dyDescent="0.25">
      <c r="A166" s="7"/>
      <c r="B166" s="7"/>
      <c r="C166" s="8"/>
      <c r="D166" s="170"/>
      <c r="E166" s="10"/>
      <c r="F166" s="153"/>
    </row>
    <row r="167" spans="1:6" s="9" customFormat="1" x14ac:dyDescent="0.25">
      <c r="A167" s="7"/>
      <c r="B167" s="7"/>
      <c r="C167" s="8"/>
      <c r="D167" s="170"/>
      <c r="E167" s="10"/>
      <c r="F167" s="153"/>
    </row>
    <row r="168" spans="1:6" s="9" customFormat="1" x14ac:dyDescent="0.25">
      <c r="A168" s="7"/>
      <c r="B168" s="7"/>
      <c r="C168" s="8"/>
      <c r="D168" s="170"/>
      <c r="E168" s="10"/>
      <c r="F168" s="153"/>
    </row>
    <row r="169" spans="1:6" s="9" customFormat="1" x14ac:dyDescent="0.25">
      <c r="A169" s="7"/>
      <c r="B169" s="7"/>
      <c r="C169" s="8"/>
      <c r="D169" s="170"/>
      <c r="E169" s="10"/>
      <c r="F169" s="153"/>
    </row>
    <row r="170" spans="1:6" s="9" customFormat="1" x14ac:dyDescent="0.25">
      <c r="A170" s="7"/>
      <c r="B170" s="7"/>
      <c r="C170" s="8"/>
      <c r="D170" s="170"/>
      <c r="E170" s="10"/>
      <c r="F170" s="153"/>
    </row>
    <row r="171" spans="1:6" s="9" customFormat="1" x14ac:dyDescent="0.25">
      <c r="A171" s="7"/>
      <c r="B171" s="7"/>
      <c r="C171" s="8"/>
      <c r="D171" s="170"/>
      <c r="E171" s="10"/>
      <c r="F171" s="153"/>
    </row>
    <row r="172" spans="1:6" s="9" customFormat="1" x14ac:dyDescent="0.25">
      <c r="A172" s="7"/>
      <c r="B172" s="7"/>
      <c r="C172" s="8"/>
      <c r="D172" s="170"/>
      <c r="E172" s="10"/>
      <c r="F172" s="153"/>
    </row>
    <row r="173" spans="1:6" s="9" customFormat="1" x14ac:dyDescent="0.25">
      <c r="A173" s="7"/>
      <c r="B173" s="7"/>
      <c r="C173" s="8"/>
      <c r="D173" s="170"/>
      <c r="E173" s="10"/>
      <c r="F173" s="153"/>
    </row>
    <row r="174" spans="1:6" s="9" customFormat="1" x14ac:dyDescent="0.25">
      <c r="A174" s="7"/>
      <c r="B174" s="7"/>
      <c r="C174" s="8"/>
      <c r="D174" s="170"/>
      <c r="E174" s="10"/>
      <c r="F174" s="153"/>
    </row>
    <row r="175" spans="1:6" s="9" customFormat="1" x14ac:dyDescent="0.25">
      <c r="A175" s="7"/>
      <c r="B175" s="7"/>
      <c r="C175" s="8"/>
      <c r="D175" s="170"/>
      <c r="E175" s="10"/>
      <c r="F175" s="153"/>
    </row>
    <row r="176" spans="1:6" s="9" customFormat="1" x14ac:dyDescent="0.25">
      <c r="A176" s="7"/>
      <c r="B176" s="7"/>
      <c r="C176" s="8"/>
      <c r="D176" s="170"/>
      <c r="E176" s="10"/>
      <c r="F176" s="153"/>
    </row>
    <row r="177" spans="1:6" s="9" customFormat="1" x14ac:dyDescent="0.25">
      <c r="A177" s="7"/>
      <c r="B177" s="7"/>
      <c r="C177" s="8"/>
      <c r="D177" s="170"/>
      <c r="E177" s="10"/>
      <c r="F177" s="153"/>
    </row>
    <row r="178" spans="1:6" s="9" customFormat="1" x14ac:dyDescent="0.25">
      <c r="A178" s="7"/>
      <c r="B178" s="7"/>
      <c r="C178" s="8"/>
      <c r="D178" s="170"/>
      <c r="E178" s="10"/>
      <c r="F178" s="153"/>
    </row>
    <row r="179" spans="1:6" s="9" customFormat="1" x14ac:dyDescent="0.25">
      <c r="A179" s="7"/>
      <c r="B179" s="7"/>
      <c r="C179" s="8"/>
      <c r="D179" s="170"/>
      <c r="E179" s="10"/>
      <c r="F179" s="153"/>
    </row>
    <row r="180" spans="1:6" s="9" customFormat="1" x14ac:dyDescent="0.25">
      <c r="A180" s="7"/>
      <c r="B180" s="7"/>
      <c r="C180" s="8"/>
      <c r="D180" s="170"/>
      <c r="E180" s="10"/>
      <c r="F180" s="153"/>
    </row>
    <row r="181" spans="1:6" s="9" customFormat="1" x14ac:dyDescent="0.25">
      <c r="A181" s="7"/>
      <c r="B181" s="7"/>
      <c r="C181" s="8"/>
      <c r="D181" s="170"/>
      <c r="E181" s="10"/>
      <c r="F181" s="153"/>
    </row>
    <row r="182" spans="1:6" s="9" customFormat="1" x14ac:dyDescent="0.25">
      <c r="A182" s="7"/>
      <c r="B182" s="7"/>
      <c r="C182" s="8"/>
      <c r="D182" s="170"/>
      <c r="E182" s="10"/>
      <c r="F182" s="153"/>
    </row>
    <row r="183" spans="1:6" s="9" customFormat="1" x14ac:dyDescent="0.25">
      <c r="A183" s="7"/>
      <c r="B183" s="7"/>
      <c r="C183" s="8"/>
      <c r="D183" s="170"/>
      <c r="E183" s="10"/>
      <c r="F183" s="153"/>
    </row>
    <row r="184" spans="1:6" s="9" customFormat="1" x14ac:dyDescent="0.25">
      <c r="A184" s="7"/>
      <c r="B184" s="7"/>
      <c r="C184" s="8"/>
      <c r="D184" s="170"/>
      <c r="E184" s="10"/>
      <c r="F184" s="153"/>
    </row>
    <row r="185" spans="1:6" s="9" customFormat="1" x14ac:dyDescent="0.25">
      <c r="A185" s="7"/>
      <c r="B185" s="7"/>
      <c r="C185" s="8"/>
      <c r="D185" s="170"/>
      <c r="E185" s="10"/>
      <c r="F185" s="153"/>
    </row>
    <row r="186" spans="1:6" s="9" customFormat="1" x14ac:dyDescent="0.25">
      <c r="A186" s="7"/>
      <c r="B186" s="7"/>
      <c r="C186" s="8"/>
      <c r="D186" s="170"/>
      <c r="E186" s="10"/>
      <c r="F186" s="153"/>
    </row>
    <row r="187" spans="1:6" s="9" customFormat="1" x14ac:dyDescent="0.25">
      <c r="A187" s="7"/>
      <c r="B187" s="7"/>
      <c r="C187" s="8"/>
      <c r="D187" s="170"/>
      <c r="E187" s="10"/>
      <c r="F187" s="153"/>
    </row>
    <row r="188" spans="1:6" s="9" customFormat="1" x14ac:dyDescent="0.25">
      <c r="A188" s="7"/>
      <c r="B188" s="7"/>
      <c r="C188" s="8"/>
      <c r="D188" s="170"/>
      <c r="E188" s="10"/>
      <c r="F188" s="153"/>
    </row>
    <row r="189" spans="1:6" s="9" customFormat="1" x14ac:dyDescent="0.25">
      <c r="A189" s="7"/>
      <c r="B189" s="7"/>
      <c r="C189" s="8"/>
      <c r="D189" s="170"/>
      <c r="E189" s="10"/>
      <c r="F189" s="153"/>
    </row>
    <row r="190" spans="1:6" s="9" customFormat="1" x14ac:dyDescent="0.25">
      <c r="A190" s="7"/>
      <c r="B190" s="7"/>
      <c r="C190" s="8"/>
      <c r="D190" s="170"/>
      <c r="E190" s="10"/>
      <c r="F190" s="153"/>
    </row>
    <row r="191" spans="1:6" s="9" customFormat="1" x14ac:dyDescent="0.25">
      <c r="A191" s="7"/>
      <c r="B191" s="7"/>
      <c r="C191" s="8"/>
      <c r="D191" s="170"/>
      <c r="E191" s="10"/>
      <c r="F191" s="153"/>
    </row>
    <row r="192" spans="1:6" s="9" customFormat="1" x14ac:dyDescent="0.25">
      <c r="A192" s="7"/>
      <c r="B192" s="7"/>
      <c r="C192" s="8"/>
      <c r="D192" s="170"/>
      <c r="E192" s="10"/>
      <c r="F192" s="153"/>
    </row>
    <row r="193" spans="1:6" s="9" customFormat="1" x14ac:dyDescent="0.25">
      <c r="A193" s="7"/>
      <c r="B193" s="7"/>
      <c r="C193" s="8"/>
      <c r="D193" s="170"/>
      <c r="E193" s="10"/>
      <c r="F193" s="153"/>
    </row>
    <row r="194" spans="1:6" s="9" customFormat="1" x14ac:dyDescent="0.25">
      <c r="A194" s="7"/>
      <c r="B194" s="7"/>
      <c r="C194" s="8"/>
      <c r="D194" s="170"/>
      <c r="E194" s="10"/>
      <c r="F194" s="153"/>
    </row>
    <row r="195" spans="1:6" s="9" customFormat="1" x14ac:dyDescent="0.25">
      <c r="A195" s="7"/>
      <c r="B195" s="7"/>
      <c r="C195" s="8"/>
      <c r="D195" s="170"/>
      <c r="E195" s="10"/>
      <c r="F195" s="153"/>
    </row>
    <row r="196" spans="1:6" s="9" customFormat="1" x14ac:dyDescent="0.25">
      <c r="A196" s="7"/>
      <c r="B196" s="7"/>
      <c r="C196" s="8"/>
      <c r="D196" s="170"/>
      <c r="E196" s="10"/>
      <c r="F196" s="153"/>
    </row>
    <row r="197" spans="1:6" s="9" customFormat="1" x14ac:dyDescent="0.25">
      <c r="A197" s="7"/>
      <c r="B197" s="7"/>
      <c r="C197" s="8"/>
      <c r="D197" s="170"/>
      <c r="E197" s="10"/>
      <c r="F197" s="153"/>
    </row>
    <row r="198" spans="1:6" s="9" customFormat="1" x14ac:dyDescent="0.25">
      <c r="A198" s="7"/>
      <c r="B198" s="7"/>
      <c r="C198" s="8"/>
      <c r="D198" s="170"/>
      <c r="E198" s="10"/>
      <c r="F198" s="153"/>
    </row>
    <row r="199" spans="1:6" s="9" customFormat="1" x14ac:dyDescent="0.25">
      <c r="A199" s="7"/>
      <c r="B199" s="7"/>
      <c r="C199" s="8"/>
      <c r="D199" s="170"/>
      <c r="E199" s="10"/>
      <c r="F199" s="153"/>
    </row>
    <row r="200" spans="1:6" s="9" customFormat="1" x14ac:dyDescent="0.25">
      <c r="A200" s="7"/>
      <c r="B200" s="7"/>
      <c r="C200" s="8"/>
      <c r="D200" s="170"/>
      <c r="E200" s="10"/>
      <c r="F200" s="153"/>
    </row>
    <row r="201" spans="1:6" s="9" customFormat="1" x14ac:dyDescent="0.25">
      <c r="A201" s="7"/>
      <c r="B201" s="7"/>
      <c r="C201" s="8"/>
      <c r="D201" s="170"/>
      <c r="E201" s="10"/>
      <c r="F201" s="153"/>
    </row>
    <row r="202" spans="1:6" s="9" customFormat="1" x14ac:dyDescent="0.25">
      <c r="A202" s="7"/>
      <c r="B202" s="7"/>
      <c r="C202" s="8"/>
      <c r="D202" s="170"/>
      <c r="E202" s="10"/>
      <c r="F202" s="153"/>
    </row>
    <row r="203" spans="1:6" s="9" customFormat="1" x14ac:dyDescent="0.25">
      <c r="A203" s="7"/>
      <c r="B203" s="7"/>
      <c r="C203" s="8"/>
      <c r="D203" s="170"/>
      <c r="E203" s="10"/>
      <c r="F203" s="153"/>
    </row>
    <row r="204" spans="1:6" s="9" customFormat="1" x14ac:dyDescent="0.25">
      <c r="A204" s="7"/>
      <c r="B204" s="7"/>
      <c r="C204" s="8"/>
      <c r="D204" s="170"/>
      <c r="E204" s="10"/>
      <c r="F204" s="153"/>
    </row>
    <row r="205" spans="1:6" s="9" customFormat="1" x14ac:dyDescent="0.25">
      <c r="A205" s="7"/>
      <c r="B205" s="7"/>
      <c r="C205" s="8"/>
      <c r="D205" s="170"/>
      <c r="E205" s="10"/>
      <c r="F205" s="153"/>
    </row>
    <row r="206" spans="1:6" s="9" customFormat="1" x14ac:dyDescent="0.25">
      <c r="A206" s="7"/>
      <c r="B206" s="7"/>
      <c r="C206" s="8"/>
      <c r="D206" s="170"/>
      <c r="E206" s="10"/>
      <c r="F206" s="153"/>
    </row>
    <row r="207" spans="1:6" s="9" customFormat="1" x14ac:dyDescent="0.25">
      <c r="A207" s="7"/>
      <c r="B207" s="7"/>
      <c r="C207" s="8"/>
      <c r="D207" s="170"/>
      <c r="E207" s="10"/>
      <c r="F207" s="153"/>
    </row>
    <row r="208" spans="1:6" s="9" customFormat="1" x14ac:dyDescent="0.25">
      <c r="A208" s="7"/>
      <c r="B208" s="7"/>
      <c r="C208" s="8"/>
      <c r="D208" s="170"/>
      <c r="E208" s="10"/>
      <c r="F208" s="153"/>
    </row>
    <row r="209" spans="1:6" s="9" customFormat="1" x14ac:dyDescent="0.25">
      <c r="A209" s="7"/>
      <c r="B209" s="7"/>
      <c r="C209" s="8"/>
      <c r="D209" s="170"/>
      <c r="E209" s="10"/>
      <c r="F209" s="153"/>
    </row>
    <row r="210" spans="1:6" s="9" customFormat="1" x14ac:dyDescent="0.25">
      <c r="A210" s="7"/>
      <c r="B210" s="7"/>
      <c r="C210" s="8"/>
      <c r="D210" s="170"/>
      <c r="E210" s="10"/>
      <c r="F210" s="153"/>
    </row>
    <row r="211" spans="1:6" s="9" customFormat="1" x14ac:dyDescent="0.25">
      <c r="A211" s="7"/>
      <c r="B211" s="7"/>
      <c r="C211" s="8"/>
      <c r="D211" s="170"/>
      <c r="E211" s="10"/>
      <c r="F211" s="153"/>
    </row>
    <row r="212" spans="1:6" s="9" customFormat="1" x14ac:dyDescent="0.25">
      <c r="A212" s="7"/>
      <c r="B212" s="7"/>
      <c r="C212" s="8"/>
      <c r="D212" s="170"/>
      <c r="E212" s="10"/>
      <c r="F212" s="153"/>
    </row>
    <row r="213" spans="1:6" s="9" customFormat="1" x14ac:dyDescent="0.25">
      <c r="A213" s="7"/>
      <c r="B213" s="7"/>
      <c r="C213" s="8"/>
      <c r="D213" s="170"/>
      <c r="E213" s="10"/>
      <c r="F213" s="153"/>
    </row>
    <row r="214" spans="1:6" s="9" customFormat="1" x14ac:dyDescent="0.25">
      <c r="A214" s="7"/>
      <c r="B214" s="7"/>
      <c r="C214" s="8"/>
      <c r="D214" s="170"/>
      <c r="E214" s="10"/>
      <c r="F214" s="153"/>
    </row>
    <row r="215" spans="1:6" s="9" customFormat="1" x14ac:dyDescent="0.25">
      <c r="A215" s="7"/>
      <c r="B215" s="7"/>
      <c r="C215" s="8"/>
      <c r="D215" s="170"/>
      <c r="E215" s="10"/>
      <c r="F215" s="153"/>
    </row>
    <row r="216" spans="1:6" s="9" customFormat="1" x14ac:dyDescent="0.25">
      <c r="A216" s="7"/>
      <c r="B216" s="7"/>
      <c r="C216" s="8"/>
      <c r="D216" s="170"/>
      <c r="E216" s="10"/>
      <c r="F216" s="153"/>
    </row>
    <row r="217" spans="1:6" s="9" customFormat="1" x14ac:dyDescent="0.25">
      <c r="A217" s="7"/>
      <c r="B217" s="7"/>
      <c r="C217" s="8"/>
      <c r="D217" s="170"/>
      <c r="E217" s="10"/>
      <c r="F217" s="153"/>
    </row>
    <row r="218" spans="1:6" s="9" customFormat="1" x14ac:dyDescent="0.25">
      <c r="A218" s="7"/>
      <c r="B218" s="7"/>
      <c r="C218" s="8"/>
      <c r="D218" s="170"/>
      <c r="E218" s="10"/>
      <c r="F218" s="153"/>
    </row>
    <row r="219" spans="1:6" s="9" customFormat="1" x14ac:dyDescent="0.25">
      <c r="A219" s="7"/>
      <c r="B219" s="7"/>
      <c r="C219" s="8"/>
      <c r="D219" s="170"/>
      <c r="E219" s="10"/>
      <c r="F219" s="153"/>
    </row>
    <row r="220" spans="1:6" s="9" customFormat="1" x14ac:dyDescent="0.25">
      <c r="A220" s="7"/>
      <c r="B220" s="7"/>
      <c r="C220" s="8"/>
      <c r="D220" s="170"/>
      <c r="E220" s="10"/>
      <c r="F220" s="153"/>
    </row>
    <row r="221" spans="1:6" s="9" customFormat="1" x14ac:dyDescent="0.25">
      <c r="A221" s="7"/>
      <c r="B221" s="7"/>
      <c r="C221" s="8"/>
      <c r="D221" s="170"/>
      <c r="E221" s="10"/>
      <c r="F221" s="153"/>
    </row>
    <row r="222" spans="1:6" s="9" customFormat="1" x14ac:dyDescent="0.25">
      <c r="A222" s="7"/>
      <c r="B222" s="7"/>
      <c r="C222" s="8"/>
      <c r="D222" s="170"/>
      <c r="E222" s="10"/>
      <c r="F222" s="153"/>
    </row>
    <row r="223" spans="1:6" s="9" customFormat="1" x14ac:dyDescent="0.25">
      <c r="A223" s="7"/>
      <c r="B223" s="7"/>
      <c r="C223" s="8"/>
      <c r="D223" s="170"/>
      <c r="E223" s="10"/>
      <c r="F223" s="153"/>
    </row>
    <row r="224" spans="1:6" s="9" customFormat="1" x14ac:dyDescent="0.25">
      <c r="A224" s="7"/>
      <c r="B224" s="7"/>
      <c r="C224" s="8"/>
      <c r="D224" s="170"/>
      <c r="E224" s="10"/>
      <c r="F224" s="153"/>
    </row>
    <row r="225" spans="1:6" s="9" customFormat="1" x14ac:dyDescent="0.25">
      <c r="A225" s="7"/>
      <c r="B225" s="7"/>
      <c r="C225" s="8"/>
      <c r="D225" s="170"/>
      <c r="E225" s="10"/>
      <c r="F225" s="153"/>
    </row>
    <row r="226" spans="1:6" s="9" customFormat="1" x14ac:dyDescent="0.25">
      <c r="A226" s="7"/>
      <c r="B226" s="7"/>
      <c r="C226" s="8"/>
      <c r="D226" s="170"/>
      <c r="E226" s="10"/>
      <c r="F226" s="153"/>
    </row>
    <row r="227" spans="1:6" s="9" customFormat="1" x14ac:dyDescent="0.25">
      <c r="A227" s="7"/>
      <c r="B227" s="7"/>
      <c r="C227" s="8"/>
      <c r="D227" s="170"/>
      <c r="E227" s="10"/>
      <c r="F227" s="153"/>
    </row>
    <row r="228" spans="1:6" s="9" customFormat="1" x14ac:dyDescent="0.25">
      <c r="A228" s="7"/>
      <c r="B228" s="7"/>
      <c r="C228" s="8"/>
      <c r="D228" s="170"/>
      <c r="E228" s="10"/>
      <c r="F228" s="153"/>
    </row>
    <row r="229" spans="1:6" s="9" customFormat="1" x14ac:dyDescent="0.25">
      <c r="A229" s="7"/>
      <c r="B229" s="7"/>
      <c r="C229" s="8"/>
      <c r="D229" s="170"/>
      <c r="E229" s="10"/>
      <c r="F229" s="153"/>
    </row>
    <row r="230" spans="1:6" s="9" customFormat="1" x14ac:dyDescent="0.25">
      <c r="A230" s="7"/>
      <c r="B230" s="7"/>
      <c r="C230" s="8"/>
      <c r="D230" s="170"/>
      <c r="E230" s="10"/>
      <c r="F230" s="153"/>
    </row>
    <row r="231" spans="1:6" s="9" customFormat="1" x14ac:dyDescent="0.25">
      <c r="A231" s="7"/>
      <c r="B231" s="7"/>
      <c r="C231" s="8"/>
      <c r="D231" s="170"/>
      <c r="E231" s="10"/>
      <c r="F231" s="153"/>
    </row>
    <row r="232" spans="1:6" s="9" customFormat="1" x14ac:dyDescent="0.25">
      <c r="A232" s="7"/>
      <c r="B232" s="7"/>
      <c r="C232" s="8"/>
      <c r="D232" s="170"/>
      <c r="E232" s="10"/>
      <c r="F232" s="153"/>
    </row>
    <row r="233" spans="1:6" s="9" customFormat="1" x14ac:dyDescent="0.25">
      <c r="A233" s="7"/>
      <c r="B233" s="7"/>
      <c r="C233" s="8"/>
      <c r="D233" s="170"/>
      <c r="E233" s="10"/>
      <c r="F233" s="153"/>
    </row>
    <row r="234" spans="1:6" s="9" customFormat="1" x14ac:dyDescent="0.25">
      <c r="A234" s="7"/>
      <c r="B234" s="7"/>
      <c r="C234" s="8"/>
      <c r="D234" s="170"/>
      <c r="E234" s="10"/>
      <c r="F234" s="153"/>
    </row>
    <row r="235" spans="1:6" s="9" customFormat="1" x14ac:dyDescent="0.25">
      <c r="A235" s="7"/>
      <c r="B235" s="7"/>
      <c r="C235" s="8"/>
      <c r="D235" s="170"/>
      <c r="E235" s="10"/>
      <c r="F235" s="153"/>
    </row>
    <row r="236" spans="1:6" s="9" customFormat="1" x14ac:dyDescent="0.25">
      <c r="A236" s="7"/>
      <c r="B236" s="7"/>
      <c r="C236" s="8"/>
      <c r="D236" s="170"/>
      <c r="E236" s="10"/>
      <c r="F236" s="153"/>
    </row>
    <row r="237" spans="1:6" s="9" customFormat="1" x14ac:dyDescent="0.25">
      <c r="A237" s="7"/>
      <c r="B237" s="7"/>
      <c r="C237" s="8"/>
      <c r="D237" s="170"/>
      <c r="E237" s="10"/>
      <c r="F237" s="153"/>
    </row>
    <row r="238" spans="1:6" s="9" customFormat="1" x14ac:dyDescent="0.25">
      <c r="A238" s="7"/>
      <c r="B238" s="7"/>
      <c r="C238" s="8"/>
      <c r="D238" s="170"/>
      <c r="E238" s="10"/>
      <c r="F238" s="153"/>
    </row>
    <row r="239" spans="1:6" s="9" customFormat="1" x14ac:dyDescent="0.25">
      <c r="A239" s="7"/>
      <c r="B239" s="7"/>
      <c r="C239" s="8"/>
      <c r="D239" s="170"/>
      <c r="E239" s="10"/>
      <c r="F239" s="153"/>
    </row>
    <row r="240" spans="1:6" s="9" customFormat="1" x14ac:dyDescent="0.25">
      <c r="A240" s="7"/>
      <c r="B240" s="7"/>
      <c r="C240" s="8"/>
      <c r="D240" s="170"/>
      <c r="E240" s="10"/>
      <c r="F240" s="153"/>
    </row>
    <row r="241" spans="1:6" s="9" customFormat="1" x14ac:dyDescent="0.25">
      <c r="A241" s="7"/>
      <c r="B241" s="7"/>
      <c r="C241" s="8"/>
      <c r="D241" s="170"/>
      <c r="E241" s="10"/>
      <c r="F241" s="153"/>
    </row>
    <row r="242" spans="1:6" s="9" customFormat="1" x14ac:dyDescent="0.25">
      <c r="A242" s="7"/>
      <c r="B242" s="7"/>
      <c r="C242" s="8"/>
      <c r="D242" s="170"/>
      <c r="E242" s="10"/>
      <c r="F242" s="153"/>
    </row>
    <row r="243" spans="1:6" s="9" customFormat="1" x14ac:dyDescent="0.25">
      <c r="A243" s="7"/>
      <c r="B243" s="7"/>
      <c r="C243" s="8"/>
      <c r="D243" s="170"/>
      <c r="E243" s="10"/>
      <c r="F243" s="153"/>
    </row>
    <row r="244" spans="1:6" s="9" customFormat="1" x14ac:dyDescent="0.25">
      <c r="A244" s="7"/>
      <c r="B244" s="7"/>
      <c r="C244" s="8"/>
      <c r="D244" s="170"/>
      <c r="E244" s="10"/>
      <c r="F244" s="153"/>
    </row>
    <row r="245" spans="1:6" s="9" customFormat="1" x14ac:dyDescent="0.25">
      <c r="A245" s="7"/>
      <c r="B245" s="7"/>
      <c r="C245" s="8"/>
      <c r="D245" s="170"/>
      <c r="E245" s="10"/>
      <c r="F245" s="153"/>
    </row>
    <row r="246" spans="1:6" s="9" customFormat="1" x14ac:dyDescent="0.25">
      <c r="A246" s="7"/>
      <c r="B246" s="7"/>
      <c r="C246" s="8"/>
      <c r="D246" s="170"/>
      <c r="E246" s="10"/>
      <c r="F246" s="153"/>
    </row>
    <row r="247" spans="1:6" s="9" customFormat="1" x14ac:dyDescent="0.25">
      <c r="A247" s="7"/>
      <c r="B247" s="7"/>
      <c r="C247" s="8"/>
      <c r="D247" s="170"/>
      <c r="E247" s="10"/>
      <c r="F247" s="153"/>
    </row>
    <row r="248" spans="1:6" s="9" customFormat="1" x14ac:dyDescent="0.25">
      <c r="A248" s="7"/>
      <c r="B248" s="7"/>
      <c r="C248" s="8"/>
      <c r="D248" s="170"/>
      <c r="E248" s="10"/>
      <c r="F248" s="153"/>
    </row>
    <row r="249" spans="1:6" s="9" customFormat="1" x14ac:dyDescent="0.25">
      <c r="A249" s="7"/>
      <c r="B249" s="7"/>
      <c r="C249" s="8"/>
      <c r="D249" s="170"/>
      <c r="E249" s="10"/>
      <c r="F249" s="153"/>
    </row>
    <row r="250" spans="1:6" s="9" customFormat="1" x14ac:dyDescent="0.25">
      <c r="A250" s="7"/>
      <c r="B250" s="7"/>
      <c r="C250" s="8"/>
      <c r="D250" s="170"/>
      <c r="E250" s="10"/>
      <c r="F250" s="153"/>
    </row>
    <row r="251" spans="1:6" s="9" customFormat="1" x14ac:dyDescent="0.25">
      <c r="A251" s="7"/>
      <c r="B251" s="7"/>
      <c r="C251" s="8"/>
      <c r="D251" s="170"/>
      <c r="E251" s="10"/>
      <c r="F251" s="153"/>
    </row>
    <row r="252" spans="1:6" s="9" customFormat="1" x14ac:dyDescent="0.25">
      <c r="A252" s="7"/>
      <c r="B252" s="7"/>
      <c r="C252" s="8"/>
      <c r="D252" s="170"/>
      <c r="E252" s="10"/>
      <c r="F252" s="153"/>
    </row>
    <row r="253" spans="1:6" s="9" customFormat="1" x14ac:dyDescent="0.25">
      <c r="A253" s="7"/>
      <c r="B253" s="7"/>
      <c r="C253" s="8"/>
      <c r="D253" s="170"/>
      <c r="E253" s="10"/>
      <c r="F253" s="153"/>
    </row>
    <row r="254" spans="1:6" s="9" customFormat="1" x14ac:dyDescent="0.25">
      <c r="A254" s="7"/>
      <c r="B254" s="7"/>
      <c r="C254" s="8"/>
      <c r="D254" s="170"/>
      <c r="E254" s="10"/>
      <c r="F254" s="153"/>
    </row>
    <row r="255" spans="1:6" s="9" customFormat="1" x14ac:dyDescent="0.25">
      <c r="A255" s="7"/>
      <c r="B255" s="7"/>
      <c r="C255" s="11"/>
      <c r="D255" s="170"/>
      <c r="E255" s="10"/>
      <c r="F255" s="153"/>
    </row>
    <row r="332" spans="1:5" x14ac:dyDescent="0.25">
      <c r="A332" s="12"/>
      <c r="B332" s="13"/>
      <c r="C332" s="4"/>
      <c r="D332" s="166"/>
      <c r="E332" s="6"/>
    </row>
    <row r="333" spans="1:5" x14ac:dyDescent="0.25">
      <c r="A333" s="12"/>
      <c r="B333" s="13"/>
      <c r="C333" s="2"/>
    </row>
    <row r="500" spans="1:6" s="9" customFormat="1" x14ac:dyDescent="0.25">
      <c r="A500" s="10"/>
      <c r="B500" s="10"/>
      <c r="C500" s="8"/>
      <c r="D500" s="170"/>
      <c r="E500" s="10"/>
      <c r="F500" s="153"/>
    </row>
  </sheetData>
  <pageMargins left="0.70866141732283472" right="0.70866141732283472" top="0.74803149606299213" bottom="0.74803149606299213" header="0.31496062992125984" footer="0.31496062992125984"/>
  <pageSetup paperSize="9" scale="98" orientation="portrait" r:id="rId1"/>
  <rowBreaks count="3" manualBreakCount="3">
    <brk id="27" max="5" man="1"/>
    <brk id="57" max="5" man="1"/>
    <brk id="7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nasl</vt:lpstr>
      <vt:lpstr>REKAPITULACIJA</vt:lpstr>
      <vt:lpstr>objekt 3</vt:lpstr>
      <vt:lpstr>temelj uz objekt 3</vt:lpstr>
      <vt:lpstr>objekt 19</vt:lpstr>
      <vt:lpstr>objekt 20</vt:lpstr>
      <vt:lpstr>wc kod paviljona 20</vt:lpstr>
      <vt:lpstr>objekt 22</vt:lpstr>
      <vt:lpstr>objekt 24</vt:lpstr>
      <vt:lpstr>objekt 29</vt:lpstr>
      <vt:lpstr>objekt 30</vt:lpstr>
      <vt:lpstr>objekt 35</vt:lpstr>
      <vt:lpstr>nasl!Print_Area</vt:lpstr>
      <vt:lpstr>'objekt 19'!Print_Area</vt:lpstr>
      <vt:lpstr>'objekt 20'!Print_Area</vt:lpstr>
      <vt:lpstr>'objekt 22'!Print_Area</vt:lpstr>
      <vt:lpstr>'objekt 24'!Print_Area</vt:lpstr>
      <vt:lpstr>'objekt 29'!Print_Area</vt:lpstr>
      <vt:lpstr>'objekt 3'!Print_Area</vt:lpstr>
      <vt:lpstr>'objekt 30'!Print_Area</vt:lpstr>
      <vt:lpstr>'objekt 35'!Print_Area</vt:lpstr>
      <vt:lpstr>REKAPITULACIJA!Print_Area</vt:lpstr>
      <vt:lpstr>'temelj uz objekt 3'!Print_Area</vt:lpstr>
      <vt:lpstr>'wc kod paviljona 20'!Print_Area</vt:lpstr>
      <vt:lpstr>'objekt 19'!Print_Titles</vt:lpstr>
      <vt:lpstr>'objekt 20'!Print_Titles</vt:lpstr>
      <vt:lpstr>'objekt 22'!Print_Titles</vt:lpstr>
      <vt:lpstr>'objekt 24'!Print_Titles</vt:lpstr>
      <vt:lpstr>'objekt 29'!Print_Titles</vt:lpstr>
      <vt:lpstr>'objekt 3'!Print_Titles</vt:lpstr>
      <vt:lpstr>'objekt 30'!Print_Titles</vt:lpstr>
      <vt:lpstr>'objekt 35'!Print_Titles</vt:lpstr>
      <vt:lpstr>'temelj uz objekt 3'!Print_Titles</vt:lpstr>
      <vt:lpstr>'wc kod paviljona 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dc:creator>
  <cp:lastModifiedBy>Biljana Pataki</cp:lastModifiedBy>
  <cp:lastPrinted>2024-08-08T09:41:56Z</cp:lastPrinted>
  <dcterms:created xsi:type="dcterms:W3CDTF">2004-02-16T13:50:30Z</dcterms:created>
  <dcterms:modified xsi:type="dcterms:W3CDTF">2024-10-01T10:49:58Z</dcterms:modified>
</cp:coreProperties>
</file>